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231"/>
  <workbookPr/>
  <mc:AlternateContent xmlns:mc="http://schemas.openxmlformats.org/markup-compatibility/2006">
    <mc:Choice Requires="x15">
      <x15ac:absPath xmlns:x15ac="http://schemas.microsoft.com/office/spreadsheetml/2010/11/ac" url="Y:\04 財政係\財政状況公表\※財政状況資料集（毎年ＨＰアップあり）\R6決算\20260901【9.11〆】 R6財政状況資料集の作成（2回目）\03 1回目との結合\"/>
    </mc:Choice>
  </mc:AlternateContent>
  <xr:revisionPtr revIDLastSave="0" documentId="13_ncr:1_{8D00057E-CC46-4257-84B7-475A6EA2F0D1}" xr6:coauthVersionLast="47" xr6:coauthVersionMax="47" xr10:uidLastSave="{00000000-0000-0000-0000-000000000000}"/>
  <bookViews>
    <workbookView xWindow="-12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8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AO36" i="10" l="1"/>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W37" i="10"/>
  <c r="BE37" i="10"/>
  <c r="AM37" i="10"/>
  <c r="U37" i="10"/>
  <c r="C37" i="10"/>
  <c r="CO36" i="10"/>
  <c r="BW36" i="10"/>
  <c r="BE36" i="10"/>
  <c r="C36" i="10"/>
  <c r="CO35" i="10"/>
  <c r="BE35" i="10"/>
  <c r="C35" i="10"/>
  <c r="CO34" i="10"/>
  <c r="BW34" i="10"/>
  <c r="BW35" i="10" s="1"/>
  <c r="BE34" i="10"/>
  <c r="C34" i="10"/>
  <c r="U34" i="10" s="1"/>
  <c r="U35" i="10" s="1"/>
  <c r="U36" i="10" s="1"/>
  <c r="AM34" i="10" l="1"/>
  <c r="AM35" i="10" s="1"/>
  <c r="AM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<sst xmlns="http://schemas.openxmlformats.org/spreadsheetml/2006/main" count="1079" uniqueCount="563">
  <si>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</si>
  <si>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</si>
  <si>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</si>
  <si>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</si>
  <si>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</si>
  <si>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</si>
  <si>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</si>
  <si>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</si>
  <si>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</si>
  <si>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</si>
  <si>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</si>
  <si>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</si>
  <si>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</si>
  <si>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</si>
  <si>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</si>
  <si>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</si>
  <si>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</si>
  <si>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</si>
  <si>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</si>
  <si>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</si>
  <si>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</si>
  <si>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</si>
  <si>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</si>
  <si>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</si>
  <si>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</si>
  <si>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</si>
  <si>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</si>
  <si>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</si>
  <si>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</si>
  <si>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</si>
  <si>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</si>
  <si>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</si>
  <si>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</si>
  <si>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</si>
  <si>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</si>
  <si>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</si>
  <si>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</si>
  <si>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</si>
  <si>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</si>
  <si>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</si>
  <si>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</si>
  <si>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</si>
  <si>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</si>
  <si>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</si>
  <si>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</si>
  <si>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</si>
  <si>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</si>
  <si>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</si>
  <si>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</si>
  <si>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</si>
  <si>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</si>
  <si>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</si>
  <si>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</si>
  <si>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</si>
  <si>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</si>
  <si>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</si>
  <si>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</si>
  <si>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</si>
  <si>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</si>
  <si>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</si>
  <si>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</si>
  <si>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</si>
  <si>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</si>
  <si>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</si>
  <si>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</si>
  <si>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</si>
  <si>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</si>
  <si>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</si>
  <si>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</si>
  <si>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</si>
  <si>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</si>
  <si>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</si>
  <si>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</si>
  <si>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</si>
  <si>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</si>
  <si>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</si>
  <si>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</si>
  <si>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</si>
  <si>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</si>
  <si>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北海道</t>
    <phoneticPr fontId="5"/>
  </si>
  <si>
    <t>市町村類型</t>
    <phoneticPr fontId="5"/>
  </si>
  <si>
    <t>Ⅱ－０</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</si>
  <si>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</si>
  <si>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</si>
  <si>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</si>
  <si>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</si>
  <si>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</si>
  <si>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</si>
  <si>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</si>
  <si>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</si>
  <si>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</si>
  <si>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</si>
  <si>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</si>
  <si>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</si>
  <si>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湧別町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</si>
  <si>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</si>
  <si>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</si>
  <si>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</si>
  <si>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</si>
  <si>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</si>
  <si>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</si>
  <si>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</si>
  <si>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</si>
  <si>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</si>
  <si>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</si>
  <si>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</si>
  <si>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</si>
  <si>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</si>
  <si>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</si>
  <si>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</si>
  <si>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</si>
  <si>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</si>
  <si>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</si>
  <si>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</si>
  <si>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</si>
  <si>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</si>
  <si>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</si>
  <si>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</si>
  <si>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-10.4</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</si>
  <si>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</si>
  <si>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</si>
  <si>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</si>
  <si>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</si>
  <si>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</si>
  <si>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</si>
  <si>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</si>
  <si>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</si>
  <si>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</si>
  <si>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</si>
  <si>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</si>
  <si>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</si>
  <si>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</si>
  <si>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</si>
  <si>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</si>
  <si>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</si>
  <si>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</si>
  <si>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</si>
  <si>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</si>
  <si>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</si>
  <si>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</si>
  <si>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</si>
  <si>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-1.0</t>
    <phoneticPr fontId="5"/>
  </si>
  <si>
    <t>基準財政需要額</t>
    <phoneticPr fontId="25"/>
  </si>
  <si>
    <t>うち日本人(％)</t>
    <phoneticPr fontId="5"/>
  </si>
  <si>
    <t>-2.0</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</si>
  <si>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</si>
  <si>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</si>
  <si>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</si>
  <si>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</si>
  <si>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</si>
  <si>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</si>
  <si>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</si>
  <si>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</si>
  <si>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</si>
  <si>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</si>
  <si>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</si>
  <si>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</si>
  <si>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</si>
  <si>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</si>
  <si>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</si>
  <si>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</si>
  <si>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</si>
  <si>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</si>
  <si>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</si>
  <si>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</si>
  <si>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</si>
  <si>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</si>
  <si>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</si>
  <si>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</si>
  <si>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</si>
  <si>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</si>
  <si>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</si>
  <si>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</si>
  <si>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</si>
  <si>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</si>
  <si>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</si>
  <si>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</si>
  <si>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</si>
  <si>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</si>
  <si>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</si>
  <si>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</si>
  <si>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</si>
  <si>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</si>
  <si>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</si>
  <si>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</si>
  <si>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</si>
  <si>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</si>
  <si>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</si>
  <si>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</si>
  <si>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</si>
  <si>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</si>
  <si>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</si>
  <si>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</si>
  <si>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</si>
  <si>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</si>
  <si>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</si>
  <si>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</si>
  <si>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</si>
  <si>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</si>
  <si>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</si>
  <si>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</si>
  <si>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</si>
  <si>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</si>
  <si>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北海道湧別町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</si>
  <si>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</si>
  <si>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</si>
  <si>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</si>
  <si>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</si>
  <si>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</si>
  <si>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</si>
  <si>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</si>
  <si>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</si>
  <si>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</si>
  <si>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</si>
  <si>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</si>
  <si>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</si>
  <si>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</si>
  <si>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</si>
  <si>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</si>
  <si>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</si>
  <si>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</si>
  <si>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</si>
  <si>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</si>
  <si>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</si>
  <si>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</si>
  <si>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</si>
  <si>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</si>
  <si>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</si>
  <si>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</si>
  <si>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</si>
  <si>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</si>
  <si>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</si>
  <si>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</si>
  <si>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</si>
  <si>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</si>
  <si>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</si>
  <si>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</si>
  <si>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</si>
  <si>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</si>
  <si>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</si>
  <si>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</si>
  <si>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</si>
  <si>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</si>
  <si>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</si>
  <si>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</si>
  <si>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</si>
  <si>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</si>
  <si>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</si>
  <si>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</si>
  <si>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</si>
  <si>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</si>
  <si>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</si>
  <si>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</si>
  <si>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</si>
  <si>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</si>
  <si>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</si>
  <si>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</si>
  <si>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</si>
  <si>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</si>
  <si>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</si>
  <si>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</si>
  <si>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</si>
  <si>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</si>
  <si>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</si>
  <si>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</si>
  <si>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</si>
  <si>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</si>
  <si>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</si>
  <si>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</si>
  <si>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</si>
  <si>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</si>
  <si>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</si>
  <si>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</si>
  <si>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</si>
  <si>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</si>
  <si>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</si>
  <si>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</si>
  <si>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</si>
  <si>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</si>
  <si>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</si>
  <si>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</si>
  <si>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</si>
  <si>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</si>
  <si>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</si>
  <si>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</si>
  <si>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</si>
  <si>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</si>
  <si>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</si>
  <si>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</si>
  <si>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</si>
  <si>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</si>
  <si>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</si>
  <si>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</si>
  <si>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</si>
  <si>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</si>
  <si>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</si>
  <si>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</si>
  <si>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</si>
  <si>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</si>
  <si>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</si>
  <si>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</si>
  <si>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</si>
  <si>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</si>
  <si>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</si>
  <si>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</si>
  <si>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</si>
  <si>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</si>
  <si>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</si>
  <si>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</si>
  <si>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</si>
  <si>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</si>
  <si>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</si>
  <si>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</si>
  <si>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</si>
  <si>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</si>
  <si>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</si>
  <si>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</si>
  <si>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</si>
  <si>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</si>
  <si>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</si>
  <si>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</si>
  <si>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</si>
  <si>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</si>
  <si>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</si>
  <si>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</si>
  <si>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</si>
  <si>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</si>
  <si>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簡易水道</t>
    <phoneticPr fontId="5"/>
  </si>
  <si>
    <t>被保険者数(人)</t>
  </si>
  <si>
    <t>　積立金</t>
    <phoneticPr fontId="5"/>
  </si>
  <si>
    <t>　うち臨時財政対策債</t>
    <phoneticPr fontId="5"/>
  </si>
  <si>
    <t>介護サービス</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</si>
  <si>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</si>
  <si>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</si>
  <si>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</si>
  <si>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</si>
  <si>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</si>
  <si>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</si>
  <si>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</si>
  <si>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</si>
  <si>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</si>
  <si>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</si>
  <si>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</si>
  <si>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</si>
  <si>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</si>
  <si>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</si>
  <si>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</si>
  <si>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</si>
  <si>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</si>
  <si>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</si>
  <si>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</si>
  <si>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</si>
  <si>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</si>
  <si>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</si>
  <si>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北海道湧別町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</si>
  <si>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</si>
  <si>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</si>
  <si>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</si>
  <si>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</si>
  <si>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</si>
  <si>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</si>
  <si>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</si>
  <si>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</si>
  <si>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</si>
  <si>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</si>
  <si>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</si>
  <si>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</si>
  <si>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</si>
  <si>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</si>
  <si>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</si>
  <si>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</si>
  <si>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</si>
  <si>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</si>
  <si>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</si>
  <si>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</si>
  <si>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</si>
  <si>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</si>
  <si>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</si>
  <si>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</si>
  <si>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</si>
  <si>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</si>
  <si>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</si>
  <si>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</si>
  <si>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</si>
  <si>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</si>
  <si>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</si>
  <si>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</si>
  <si>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</si>
  <si>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</si>
  <si>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</si>
  <si>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</si>
  <si>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</si>
  <si>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</si>
  <si>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簡易水道事業会計</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</si>
  <si>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</si>
  <si>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</si>
  <si>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</si>
  <si>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</si>
  <si>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</si>
  <si>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</si>
  <si>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</si>
  <si>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</si>
  <si>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</si>
  <si>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</si>
  <si>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</si>
  <si>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</si>
  <si>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</si>
  <si>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</si>
  <si>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</si>
  <si>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</si>
  <si>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</si>
  <si>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</si>
  <si>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</si>
  <si>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</si>
  <si>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</si>
  <si>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</si>
  <si>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</si>
  <si>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</si>
  <si>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</si>
  <si>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</si>
  <si>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</si>
  <si>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</si>
  <si>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</si>
  <si>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</si>
  <si>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</si>
  <si>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</si>
  <si>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</si>
  <si>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</si>
  <si>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</si>
  <si>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</si>
  <si>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</si>
  <si>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</si>
  <si>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</si>
  <si>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</si>
  <si>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</si>
  <si>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</si>
  <si>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</si>
  <si>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</si>
  <si>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</si>
  <si>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</si>
  <si>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</si>
  <si>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</si>
  <si>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</si>
  <si>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</si>
  <si>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</si>
  <si>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</si>
  <si>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</si>
  <si>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</si>
  <si>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</si>
  <si>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</si>
  <si>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</si>
  <si>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</si>
  <si>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</si>
  <si>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</si>
  <si>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</si>
  <si>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</si>
  <si>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</si>
  <si>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</si>
  <si>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</si>
  <si>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</si>
  <si>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</si>
  <si>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</si>
  <si>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</si>
  <si>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</si>
  <si>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</si>
  <si>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</si>
  <si>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</si>
  <si>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</si>
  <si>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</si>
  <si>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</si>
  <si>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</si>
  <si>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</si>
  <si>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</si>
  <si>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</si>
  <si>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</si>
  <si>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</si>
  <si>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</si>
  <si>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</si>
  <si>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</si>
  <si>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</si>
  <si>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</si>
  <si>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</si>
  <si>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</si>
  <si>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</si>
  <si>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</si>
  <si>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</si>
  <si>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</si>
  <si>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</si>
  <si>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</si>
  <si>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</si>
  <si>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</si>
  <si>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</si>
  <si>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</si>
  <si>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</si>
  <si>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</si>
  <si>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</si>
  <si>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</si>
  <si>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</si>
  <si>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</si>
  <si>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</si>
  <si>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</si>
  <si>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</si>
  <si>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</si>
  <si>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</si>
  <si>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</si>
  <si>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</si>
  <si>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</si>
  <si>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</si>
  <si>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</si>
  <si>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</si>
  <si>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</si>
  <si>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</si>
  <si>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</si>
  <si>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</si>
  <si>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</si>
  <si>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</si>
  <si>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</si>
  <si>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</si>
  <si>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</si>
  <si>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</si>
  <si>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</si>
  <si>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</si>
  <si>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</si>
  <si>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</si>
  <si>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</si>
  <si>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</si>
  <si>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</si>
  <si>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</si>
  <si>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</si>
  <si>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</si>
  <si>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水道事業会計</t>
  </si>
  <si>
    <t>一般会計</t>
  </si>
  <si>
    <t>介護保険特別会計</t>
  </si>
  <si>
    <t>下水道事業会計</t>
  </si>
  <si>
    <t>簡易水道事業会計</t>
  </si>
  <si>
    <t>国民健康保険特別会計</t>
  </si>
  <si>
    <t>後期高齢者医療特別会計</t>
  </si>
  <si>
    <t>その他会計（赤字）</t>
  </si>
  <si>
    <t>その他会計（黒字）</t>
  </si>
  <si>
    <t>R02</t>
    <phoneticPr fontId="5"/>
  </si>
  <si>
    <t>R03</t>
    <phoneticPr fontId="5"/>
  </si>
  <si>
    <t>R04</t>
    <phoneticPr fontId="5"/>
  </si>
  <si>
    <t>R05</t>
    <phoneticPr fontId="5"/>
  </si>
  <si>
    <t>R06</t>
    <phoneticPr fontId="5"/>
  </si>
  <si>
    <t>旧国鉄代替輸送確保基金</t>
    <rPh sb="0" eb="1">
      <t>キュウ</t>
    </rPh>
    <rPh sb="1" eb="3">
      <t>コクテツ</t>
    </rPh>
    <rPh sb="3" eb="5">
      <t>ダイタイ</t>
    </rPh>
    <rPh sb="5" eb="7">
      <t>ユソウ</t>
    </rPh>
    <rPh sb="7" eb="9">
      <t>カクホ</t>
    </rPh>
    <rPh sb="9" eb="11">
      <t>キキン</t>
    </rPh>
    <phoneticPr fontId="5"/>
  </si>
  <si>
    <t>ふるさと創生基金</t>
    <rPh sb="4" eb="6">
      <t>ソウセイ</t>
    </rPh>
    <rPh sb="6" eb="8">
      <t>キキン</t>
    </rPh>
    <phoneticPr fontId="5"/>
  </si>
  <si>
    <t>公共施設整備基金</t>
    <rPh sb="0" eb="4">
      <t>コウキョウシセツ</t>
    </rPh>
    <rPh sb="4" eb="6">
      <t>セイビ</t>
    </rPh>
    <rPh sb="6" eb="8">
      <t>キキン</t>
    </rPh>
    <phoneticPr fontId="5"/>
  </si>
  <si>
    <t>地域福祉基金</t>
    <rPh sb="0" eb="2">
      <t>チイキ</t>
    </rPh>
    <rPh sb="2" eb="4">
      <t>フクシ</t>
    </rPh>
    <rPh sb="4" eb="6">
      <t>キキン</t>
    </rPh>
    <phoneticPr fontId="5"/>
  </si>
  <si>
    <t>畑地かんがい排水施設整備基金</t>
    <rPh sb="0" eb="2">
      <t>ハタチ</t>
    </rPh>
    <rPh sb="6" eb="8">
      <t>ハイスイ</t>
    </rPh>
    <rPh sb="8" eb="10">
      <t>シセツ</t>
    </rPh>
    <rPh sb="10" eb="12">
      <t>セイビ</t>
    </rPh>
    <rPh sb="12" eb="14">
      <t>キキン</t>
    </rPh>
    <phoneticPr fontId="5"/>
  </si>
  <si>
    <t>遠軽地区広域組合</t>
    <rPh sb="0" eb="4">
      <t>エンガルチク</t>
    </rPh>
    <rPh sb="4" eb="6">
      <t>コウイキ</t>
    </rPh>
    <rPh sb="6" eb="8">
      <t>クミアイ</t>
    </rPh>
    <phoneticPr fontId="38"/>
  </si>
  <si>
    <t>網走地方教育研修センター</t>
    <rPh sb="0" eb="2">
      <t>アバシリ</t>
    </rPh>
    <rPh sb="2" eb="4">
      <t>チホウ</t>
    </rPh>
    <rPh sb="4" eb="6">
      <t>キョウイク</t>
    </rPh>
    <rPh sb="6" eb="8">
      <t>ケンシュウ</t>
    </rPh>
    <phoneticPr fontId="38"/>
  </si>
  <si>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</si>
  <si>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</si>
  <si>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</si>
  <si>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普通交付税算入率の高い地方債の借入、充当可能基金の確保等により、将来負担比率は発生していない。</t>
    <rPh sb="0" eb="2">
      <t>フツウ</t>
    </rPh>
    <rPh sb="2" eb="5">
      <t>コウフゼイ</t>
    </rPh>
    <rPh sb="5" eb="7">
      <t>サンニュウ</t>
    </rPh>
    <rPh sb="7" eb="8">
      <t>リツ</t>
    </rPh>
    <rPh sb="9" eb="10">
      <t>タカ</t>
    </rPh>
    <rPh sb="11" eb="14">
      <t>チホウサイ</t>
    </rPh>
    <rPh sb="15" eb="17">
      <t>カリイレ</t>
    </rPh>
    <rPh sb="18" eb="20">
      <t>ジュウトウ</t>
    </rPh>
    <rPh sb="20" eb="22">
      <t>カノウ</t>
    </rPh>
    <rPh sb="22" eb="24">
      <t>キキン</t>
    </rPh>
    <rPh sb="25" eb="27">
      <t>カクホ</t>
    </rPh>
    <rPh sb="27" eb="28">
      <t>トウ</t>
    </rPh>
    <rPh sb="32" eb="34">
      <t>ショウライ</t>
    </rPh>
    <rPh sb="34" eb="36">
      <t>フタン</t>
    </rPh>
    <rPh sb="36" eb="38">
      <t>ヒリツ</t>
    </rPh>
    <rPh sb="39" eb="41">
      <t>ハッセイ</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</si>
  <si>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</si>
  <si>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</si>
  <si>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</si>
  <si>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</si>
  <si>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</si>
  <si>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</si>
  <si>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実質公債費比率は、近年横ばい傾向にあったが、過疎債（遠軽町ごみ焼却施設整備事業等）、緊急防災事業債（防災無線整備事業）などの元金償還が開始されたことにより増加している。
今後も義務教育学校整備事業などの大型事業の元金償還の開始が予定されていることから、今後の事業選定について優先度と年次計画、財源の確保を充分に考慮し、地方債の新規発行を抑制するなど適正化に努める。</t>
    <rPh sb="42" eb="44">
      <t>キンキュウ</t>
    </rPh>
    <rPh sb="44" eb="46">
      <t>ボウサイ</t>
    </rPh>
    <rPh sb="46" eb="48">
      <t>ジギョウ</t>
    </rPh>
    <rPh sb="48" eb="49">
      <t>サイ</t>
    </rPh>
    <rPh sb="50" eb="52">
      <t>ボウサイ</t>
    </rPh>
    <rPh sb="52" eb="54">
      <t>ムセン</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</si>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</sst>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56E98331-401E-40A1-8FD2-FAFD40981271}"/>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200194</c:v>
                </c:pt>
                <c:pt idx="1">
                  <c:v>196914</c:v>
                </c:pt>
                <c:pt idx="2">
                  <c:v>204757</c:v>
                </c:pt>
                <c:pt idx="3">
                  <c:v>194971</c:v>
                </c:pt>
                <c:pt idx="4">
                  <c:v>224172</c:v>
                </c:pt>
              </c:numCache>
            </c:numRef>
          </c:val>
          <c:smooth val="0"/>
          <c:extLst>
            <c:ext xmlns:c16="http://schemas.microsoft.com/office/drawing/2014/chart" uri="{C3380CC4-5D6E-409C-BE32-E72D297353CC}">
              <c16:uniqueId val="{00000000-37A0-4550-8B27-B1467AE56E57}"/>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240363</c:v>
                </c:pt>
                <c:pt idx="1">
                  <c:v>296356</c:v>
                </c:pt>
                <c:pt idx="2">
                  <c:v>451673</c:v>
                </c:pt>
                <c:pt idx="3">
                  <c:v>412388</c:v>
                </c:pt>
                <c:pt idx="4">
                  <c:v>443779</c:v>
                </c:pt>
              </c:numCache>
            </c:numRef>
          </c:val>
          <c:smooth val="0"/>
          <c:extLst>
            <c:ext xmlns:c16="http://schemas.microsoft.com/office/drawing/2014/chart" uri="{C3380CC4-5D6E-409C-BE32-E72D297353CC}">
              <c16:uniqueId val="{00000001-37A0-4550-8B27-B1467AE56E57}"/>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55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6.82</c:v>
                </c:pt>
                <c:pt idx="1">
                  <c:v>7.3</c:v>
                </c:pt>
                <c:pt idx="2">
                  <c:v>10.39</c:v>
                </c:pt>
                <c:pt idx="3">
                  <c:v>6.42</c:v>
                </c:pt>
                <c:pt idx="4">
                  <c:v>5.8</c:v>
                </c:pt>
              </c:numCache>
            </c:numRef>
          </c:val>
          <c:extLst>
            <c:ext xmlns:c16="http://schemas.microsoft.com/office/drawing/2014/chart" uri="{C3380CC4-5D6E-409C-BE32-E72D297353CC}">
              <c16:uniqueId val="{00000000-CCA4-42AD-8682-9C878A7EC325}"/>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77.77</c:v>
                </c:pt>
                <c:pt idx="1">
                  <c:v>81.59</c:v>
                </c:pt>
                <c:pt idx="2">
                  <c:v>91.44</c:v>
                </c:pt>
                <c:pt idx="3">
                  <c:v>98.37</c:v>
                </c:pt>
                <c:pt idx="4">
                  <c:v>96.45</c:v>
                </c:pt>
              </c:numCache>
            </c:numRef>
          </c:val>
          <c:extLst>
            <c:ext xmlns:c16="http://schemas.microsoft.com/office/drawing/2014/chart" uri="{C3380CC4-5D6E-409C-BE32-E72D297353CC}">
              <c16:uniqueId val="{00000001-CCA4-42AD-8682-9C878A7EC325}"/>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3.74</c:v>
                </c:pt>
                <c:pt idx="1">
                  <c:v>9.2899999999999991</c:v>
                </c:pt>
                <c:pt idx="2">
                  <c:v>10.92</c:v>
                </c:pt>
                <c:pt idx="3">
                  <c:v>5.31</c:v>
                </c:pt>
                <c:pt idx="4">
                  <c:v>0.19</c:v>
                </c:pt>
              </c:numCache>
            </c:numRef>
          </c:val>
          <c:smooth val="0"/>
          <c:extLst>
            <c:ext xmlns:c16="http://schemas.microsoft.com/office/drawing/2014/chart" uri="{C3380CC4-5D6E-409C-BE32-E72D297353CC}">
              <c16:uniqueId val="{00000002-CCA4-42AD-8682-9C878A7EC325}"/>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0.02</c:v>
                </c:pt>
                <c:pt idx="2">
                  <c:v>#N/A</c:v>
                </c:pt>
                <c:pt idx="3">
                  <c:v>0.02</c:v>
                </c:pt>
                <c:pt idx="4">
                  <c:v>#N/A</c:v>
                </c:pt>
                <c:pt idx="5">
                  <c:v>0.03</c:v>
                </c:pt>
                <c:pt idx="6">
                  <c:v>#N/A</c:v>
                </c:pt>
                <c:pt idx="7">
                  <c:v>0.32</c:v>
                </c:pt>
                <c:pt idx="8">
                  <c:v>0</c:v>
                </c:pt>
                <c:pt idx="9">
                  <c:v>0</c:v>
                </c:pt>
              </c:numCache>
            </c:numRef>
          </c:val>
          <c:extLst>
            <c:ext xmlns:c16="http://schemas.microsoft.com/office/drawing/2014/chart" uri="{C3380CC4-5D6E-409C-BE32-E72D297353CC}">
              <c16:uniqueId val="{00000000-8787-4435-90AC-63A2668994D3}"/>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8787-4435-90AC-63A2668994D3}"/>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8787-4435-90AC-63A2668994D3}"/>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0.01</c:v>
                </c:pt>
                <c:pt idx="8">
                  <c:v>#N/A</c:v>
                </c:pt>
                <c:pt idx="9">
                  <c:v>0</c:v>
                </c:pt>
              </c:numCache>
            </c:numRef>
          </c:val>
          <c:extLst>
            <c:ext xmlns:c16="http://schemas.microsoft.com/office/drawing/2014/chart" uri="{C3380CC4-5D6E-409C-BE32-E72D297353CC}">
              <c16:uniqueId val="{00000003-8787-4435-90AC-63A2668994D3}"/>
            </c:ext>
          </c:extLst>
        </c:ser>
        <c:ser>
          <c:idx val="4"/>
          <c:order val="4"/>
          <c:tx>
            <c:strRef>
              <c:f>データシート!$A$31</c:f>
              <c:strCache>
                <c:ptCount val="1"/>
                <c:pt idx="0">
                  <c:v>国民健康保険特別会計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0.12</c:v>
                </c:pt>
                <c:pt idx="2">
                  <c:v>#N/A</c:v>
                </c:pt>
                <c:pt idx="3">
                  <c:v>0.08</c:v>
                </c:pt>
                <c:pt idx="4">
                  <c:v>#N/A</c:v>
                </c:pt>
                <c:pt idx="5">
                  <c:v>0.02</c:v>
                </c:pt>
                <c:pt idx="6">
                  <c:v>#N/A</c:v>
                </c:pt>
                <c:pt idx="7">
                  <c:v>0.08</c:v>
                </c:pt>
                <c:pt idx="8">
                  <c:v>#N/A</c:v>
                </c:pt>
                <c:pt idx="9">
                  <c:v>0.03</c:v>
                </c:pt>
              </c:numCache>
            </c:numRef>
          </c:val>
          <c:extLst>
            <c:ext xmlns:c16="http://schemas.microsoft.com/office/drawing/2014/chart" uri="{C3380CC4-5D6E-409C-BE32-E72D297353CC}">
              <c16:uniqueId val="{00000004-8787-4435-90AC-63A2668994D3}"/>
            </c:ext>
          </c:extLst>
        </c:ser>
        <c:ser>
          <c:idx val="5"/>
          <c:order val="5"/>
          <c:tx>
            <c:strRef>
              <c:f>データシート!$A$32</c:f>
              <c:strCache>
                <c:ptCount val="1"/>
                <c:pt idx="0">
                  <c:v>簡易水道事業会計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0</c:v>
                </c:pt>
                <c:pt idx="1">
                  <c:v>0</c:v>
                </c:pt>
                <c:pt idx="2">
                  <c:v>0</c:v>
                </c:pt>
                <c:pt idx="3">
                  <c:v>0</c:v>
                </c:pt>
                <c:pt idx="4">
                  <c:v>0</c:v>
                </c:pt>
                <c:pt idx="5">
                  <c:v>0</c:v>
                </c:pt>
                <c:pt idx="6">
                  <c:v>0</c:v>
                </c:pt>
                <c:pt idx="7">
                  <c:v>0</c:v>
                </c:pt>
                <c:pt idx="8">
                  <c:v>#N/A</c:v>
                </c:pt>
                <c:pt idx="9">
                  <c:v>0.06</c:v>
                </c:pt>
              </c:numCache>
            </c:numRef>
          </c:val>
          <c:extLst>
            <c:ext xmlns:c16="http://schemas.microsoft.com/office/drawing/2014/chart" uri="{C3380CC4-5D6E-409C-BE32-E72D297353CC}">
              <c16:uniqueId val="{00000005-8787-4435-90AC-63A2668994D3}"/>
            </c:ext>
          </c:extLst>
        </c:ser>
        <c:ser>
          <c:idx val="6"/>
          <c:order val="6"/>
          <c:tx>
            <c:strRef>
              <c:f>データシート!$A$33</c:f>
              <c:strCache>
                <c:ptCount val="1"/>
                <c:pt idx="0">
                  <c:v>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0</c:v>
                </c:pt>
                <c:pt idx="1">
                  <c:v>0</c:v>
                </c:pt>
                <c:pt idx="2">
                  <c:v>0</c:v>
                </c:pt>
                <c:pt idx="3">
                  <c:v>0</c:v>
                </c:pt>
                <c:pt idx="4">
                  <c:v>0</c:v>
                </c:pt>
                <c:pt idx="5">
                  <c:v>0</c:v>
                </c:pt>
                <c:pt idx="6">
                  <c:v>0</c:v>
                </c:pt>
                <c:pt idx="7">
                  <c:v>0</c:v>
                </c:pt>
                <c:pt idx="8">
                  <c:v>#N/A</c:v>
                </c:pt>
                <c:pt idx="9">
                  <c:v>0.41</c:v>
                </c:pt>
              </c:numCache>
            </c:numRef>
          </c:val>
          <c:extLst>
            <c:ext xmlns:c16="http://schemas.microsoft.com/office/drawing/2014/chart" uri="{C3380CC4-5D6E-409C-BE32-E72D297353CC}">
              <c16:uniqueId val="{00000006-8787-4435-90AC-63A2668994D3}"/>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0.09</c:v>
                </c:pt>
                <c:pt idx="2">
                  <c:v>#N/A</c:v>
                </c:pt>
                <c:pt idx="3">
                  <c:v>0.5</c:v>
                </c:pt>
                <c:pt idx="4">
                  <c:v>#N/A</c:v>
                </c:pt>
                <c:pt idx="5">
                  <c:v>0.56999999999999995</c:v>
                </c:pt>
                <c:pt idx="6">
                  <c:v>#N/A</c:v>
                </c:pt>
                <c:pt idx="7">
                  <c:v>0.73</c:v>
                </c:pt>
                <c:pt idx="8">
                  <c:v>#N/A</c:v>
                </c:pt>
                <c:pt idx="9">
                  <c:v>0.83</c:v>
                </c:pt>
              </c:numCache>
            </c:numRef>
          </c:val>
          <c:extLst>
            <c:ext xmlns:c16="http://schemas.microsoft.com/office/drawing/2014/chart" uri="{C3380CC4-5D6E-409C-BE32-E72D297353CC}">
              <c16:uniqueId val="{00000007-8787-4435-90AC-63A2668994D3}"/>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6.82</c:v>
                </c:pt>
                <c:pt idx="2">
                  <c:v>#N/A</c:v>
                </c:pt>
                <c:pt idx="3">
                  <c:v>7.3</c:v>
                </c:pt>
                <c:pt idx="4">
                  <c:v>#N/A</c:v>
                </c:pt>
                <c:pt idx="5">
                  <c:v>10.38</c:v>
                </c:pt>
                <c:pt idx="6">
                  <c:v>#N/A</c:v>
                </c:pt>
                <c:pt idx="7">
                  <c:v>6.41</c:v>
                </c:pt>
                <c:pt idx="8">
                  <c:v>#N/A</c:v>
                </c:pt>
                <c:pt idx="9">
                  <c:v>5.79</c:v>
                </c:pt>
              </c:numCache>
            </c:numRef>
          </c:val>
          <c:extLst>
            <c:ext xmlns:c16="http://schemas.microsoft.com/office/drawing/2014/chart" uri="{C3380CC4-5D6E-409C-BE32-E72D297353CC}">
              <c16:uniqueId val="{00000008-8787-4435-90AC-63A2668994D3}"/>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5.65</c:v>
                </c:pt>
                <c:pt idx="2">
                  <c:v>#N/A</c:v>
                </c:pt>
                <c:pt idx="3">
                  <c:v>6.08</c:v>
                </c:pt>
                <c:pt idx="4">
                  <c:v>#N/A</c:v>
                </c:pt>
                <c:pt idx="5">
                  <c:v>6.91</c:v>
                </c:pt>
                <c:pt idx="6">
                  <c:v>#N/A</c:v>
                </c:pt>
                <c:pt idx="7">
                  <c:v>7.36</c:v>
                </c:pt>
                <c:pt idx="8">
                  <c:v>#N/A</c:v>
                </c:pt>
                <c:pt idx="9">
                  <c:v>7.75</c:v>
                </c:pt>
              </c:numCache>
            </c:numRef>
          </c:val>
          <c:extLst>
            <c:ext xmlns:c16="http://schemas.microsoft.com/office/drawing/2014/chart" uri="{C3380CC4-5D6E-409C-BE32-E72D297353CC}">
              <c16:uniqueId val="{00000009-8787-4435-90AC-63A2668994D3}"/>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869</c:v>
                </c:pt>
                <c:pt idx="5">
                  <c:v>887</c:v>
                </c:pt>
                <c:pt idx="8">
                  <c:v>936</c:v>
                </c:pt>
                <c:pt idx="11">
                  <c:v>930</c:v>
                </c:pt>
                <c:pt idx="14">
                  <c:v>939</c:v>
                </c:pt>
              </c:numCache>
            </c:numRef>
          </c:val>
          <c:extLst>
            <c:ext xmlns:c16="http://schemas.microsoft.com/office/drawing/2014/chart" uri="{C3380CC4-5D6E-409C-BE32-E72D297353CC}">
              <c16:uniqueId val="{00000000-A455-485A-971D-325760962CBC}"/>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1</c:v>
                </c:pt>
              </c:numCache>
            </c:numRef>
          </c:val>
          <c:extLst>
            <c:ext xmlns:c16="http://schemas.microsoft.com/office/drawing/2014/chart" uri="{C3380CC4-5D6E-409C-BE32-E72D297353CC}">
              <c16:uniqueId val="{00000001-A455-485A-971D-325760962CBC}"/>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50</c:v>
                </c:pt>
                <c:pt idx="3">
                  <c:v>51</c:v>
                </c:pt>
                <c:pt idx="6">
                  <c:v>50</c:v>
                </c:pt>
                <c:pt idx="9">
                  <c:v>46</c:v>
                </c:pt>
                <c:pt idx="12">
                  <c:v>20</c:v>
                </c:pt>
              </c:numCache>
            </c:numRef>
          </c:val>
          <c:extLst>
            <c:ext xmlns:c16="http://schemas.microsoft.com/office/drawing/2014/chart" uri="{C3380CC4-5D6E-409C-BE32-E72D297353CC}">
              <c16:uniqueId val="{00000002-A455-485A-971D-325760962CBC}"/>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10</c:v>
                </c:pt>
                <c:pt idx="3">
                  <c:v>4</c:v>
                </c:pt>
                <c:pt idx="6">
                  <c:v>0</c:v>
                </c:pt>
                <c:pt idx="9">
                  <c:v>0</c:v>
                </c:pt>
                <c:pt idx="12">
                  <c:v>0</c:v>
                </c:pt>
              </c:numCache>
            </c:numRef>
          </c:val>
          <c:extLst>
            <c:ext xmlns:c16="http://schemas.microsoft.com/office/drawing/2014/chart" uri="{C3380CC4-5D6E-409C-BE32-E72D297353CC}">
              <c16:uniqueId val="{00000003-A455-485A-971D-325760962CBC}"/>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135</c:v>
                </c:pt>
                <c:pt idx="3">
                  <c:v>140</c:v>
                </c:pt>
                <c:pt idx="6">
                  <c:v>147</c:v>
                </c:pt>
                <c:pt idx="9">
                  <c:v>153</c:v>
                </c:pt>
                <c:pt idx="12">
                  <c:v>129</c:v>
                </c:pt>
              </c:numCache>
            </c:numRef>
          </c:val>
          <c:extLst>
            <c:ext xmlns:c16="http://schemas.microsoft.com/office/drawing/2014/chart" uri="{C3380CC4-5D6E-409C-BE32-E72D297353CC}">
              <c16:uniqueId val="{00000004-A455-485A-971D-325760962CBC}"/>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A455-485A-971D-325760962CBC}"/>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A455-485A-971D-325760962CBC}"/>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1004</c:v>
                </c:pt>
                <c:pt idx="3">
                  <c:v>1065</c:v>
                </c:pt>
                <c:pt idx="6">
                  <c:v>1147</c:v>
                </c:pt>
                <c:pt idx="9">
                  <c:v>1186</c:v>
                </c:pt>
                <c:pt idx="12">
                  <c:v>1195</c:v>
                </c:pt>
              </c:numCache>
            </c:numRef>
          </c:val>
          <c:extLst>
            <c:ext xmlns:c16="http://schemas.microsoft.com/office/drawing/2014/chart" uri="{C3380CC4-5D6E-409C-BE32-E72D297353CC}">
              <c16:uniqueId val="{00000007-A455-485A-971D-325760962CBC}"/>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330</c:v>
                </c:pt>
                <c:pt idx="2">
                  <c:v>#N/A</c:v>
                </c:pt>
                <c:pt idx="3">
                  <c:v>#N/A</c:v>
                </c:pt>
                <c:pt idx="4">
                  <c:v>373</c:v>
                </c:pt>
                <c:pt idx="5">
                  <c:v>#N/A</c:v>
                </c:pt>
                <c:pt idx="6">
                  <c:v>#N/A</c:v>
                </c:pt>
                <c:pt idx="7">
                  <c:v>408</c:v>
                </c:pt>
                <c:pt idx="8">
                  <c:v>#N/A</c:v>
                </c:pt>
                <c:pt idx="9">
                  <c:v>#N/A</c:v>
                </c:pt>
                <c:pt idx="10">
                  <c:v>455</c:v>
                </c:pt>
                <c:pt idx="11">
                  <c:v>#N/A</c:v>
                </c:pt>
                <c:pt idx="12">
                  <c:v>#N/A</c:v>
                </c:pt>
                <c:pt idx="13">
                  <c:v>406</c:v>
                </c:pt>
                <c:pt idx="14">
                  <c:v>#N/A</c:v>
                </c:pt>
              </c:numCache>
            </c:numRef>
          </c:val>
          <c:smooth val="0"/>
          <c:extLst>
            <c:ext xmlns:c16="http://schemas.microsoft.com/office/drawing/2014/chart" uri="{C3380CC4-5D6E-409C-BE32-E72D297353CC}">
              <c16:uniqueId val="{00000008-A455-485A-971D-325760962CBC}"/>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8789</c:v>
                </c:pt>
                <c:pt idx="5">
                  <c:v>8938</c:v>
                </c:pt>
                <c:pt idx="8">
                  <c:v>9287</c:v>
                </c:pt>
                <c:pt idx="11">
                  <c:v>9718</c:v>
                </c:pt>
                <c:pt idx="14">
                  <c:v>10287</c:v>
                </c:pt>
              </c:numCache>
            </c:numRef>
          </c:val>
          <c:extLst>
            <c:ext xmlns:c16="http://schemas.microsoft.com/office/drawing/2014/chart" uri="{C3380CC4-5D6E-409C-BE32-E72D297353CC}">
              <c16:uniqueId val="{00000000-A965-4175-9318-B54966038BB6}"/>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447</c:v>
                </c:pt>
                <c:pt idx="5">
                  <c:v>469</c:v>
                </c:pt>
                <c:pt idx="8">
                  <c:v>496</c:v>
                </c:pt>
                <c:pt idx="11">
                  <c:v>531</c:v>
                </c:pt>
                <c:pt idx="14">
                  <c:v>576</c:v>
                </c:pt>
              </c:numCache>
            </c:numRef>
          </c:val>
          <c:extLst>
            <c:ext xmlns:c16="http://schemas.microsoft.com/office/drawing/2014/chart" uri="{C3380CC4-5D6E-409C-BE32-E72D297353CC}">
              <c16:uniqueId val="{00000001-A965-4175-9318-B54966038BB6}"/>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7494</c:v>
                </c:pt>
                <c:pt idx="5">
                  <c:v>7988</c:v>
                </c:pt>
                <c:pt idx="8">
                  <c:v>8460</c:v>
                </c:pt>
                <c:pt idx="11">
                  <c:v>8867</c:v>
                </c:pt>
                <c:pt idx="14">
                  <c:v>8871</c:v>
                </c:pt>
              </c:numCache>
            </c:numRef>
          </c:val>
          <c:extLst>
            <c:ext xmlns:c16="http://schemas.microsoft.com/office/drawing/2014/chart" uri="{C3380CC4-5D6E-409C-BE32-E72D297353CC}">
              <c16:uniqueId val="{00000002-A965-4175-9318-B54966038BB6}"/>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A965-4175-9318-B54966038BB6}"/>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A965-4175-9318-B54966038BB6}"/>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A965-4175-9318-B54966038BB6}"/>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1288</c:v>
                </c:pt>
                <c:pt idx="3">
                  <c:v>1253</c:v>
                </c:pt>
                <c:pt idx="6">
                  <c:v>1257</c:v>
                </c:pt>
                <c:pt idx="9">
                  <c:v>1295</c:v>
                </c:pt>
                <c:pt idx="12">
                  <c:v>1358</c:v>
                </c:pt>
              </c:numCache>
            </c:numRef>
          </c:val>
          <c:extLst>
            <c:ext xmlns:c16="http://schemas.microsoft.com/office/drawing/2014/chart" uri="{C3380CC4-5D6E-409C-BE32-E72D297353CC}">
              <c16:uniqueId val="{00000006-A965-4175-9318-B54966038BB6}"/>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5</c:v>
                </c:pt>
                <c:pt idx="3">
                  <c:v>0</c:v>
                </c:pt>
                <c:pt idx="6">
                  <c:v>0</c:v>
                </c:pt>
                <c:pt idx="9">
                  <c:v>0</c:v>
                </c:pt>
                <c:pt idx="12">
                  <c:v>92</c:v>
                </c:pt>
              </c:numCache>
            </c:numRef>
          </c:val>
          <c:extLst>
            <c:ext xmlns:c16="http://schemas.microsoft.com/office/drawing/2014/chart" uri="{C3380CC4-5D6E-409C-BE32-E72D297353CC}">
              <c16:uniqueId val="{00000007-A965-4175-9318-B54966038BB6}"/>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1878</c:v>
                </c:pt>
                <c:pt idx="3">
                  <c:v>1846</c:v>
                </c:pt>
                <c:pt idx="6">
                  <c:v>1781</c:v>
                </c:pt>
                <c:pt idx="9">
                  <c:v>1691</c:v>
                </c:pt>
                <c:pt idx="12">
                  <c:v>1472</c:v>
                </c:pt>
              </c:numCache>
            </c:numRef>
          </c:val>
          <c:extLst>
            <c:ext xmlns:c16="http://schemas.microsoft.com/office/drawing/2014/chart" uri="{C3380CC4-5D6E-409C-BE32-E72D297353CC}">
              <c16:uniqueId val="{00000008-A965-4175-9318-B54966038BB6}"/>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237</c:v>
                </c:pt>
                <c:pt idx="3">
                  <c:v>196</c:v>
                </c:pt>
                <c:pt idx="6">
                  <c:v>154</c:v>
                </c:pt>
                <c:pt idx="9">
                  <c:v>113</c:v>
                </c:pt>
                <c:pt idx="12">
                  <c:v>97</c:v>
                </c:pt>
              </c:numCache>
            </c:numRef>
          </c:val>
          <c:extLst>
            <c:ext xmlns:c16="http://schemas.microsoft.com/office/drawing/2014/chart" uri="{C3380CC4-5D6E-409C-BE32-E72D297353CC}">
              <c16:uniqueId val="{00000009-A965-4175-9318-B54966038BB6}"/>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10789</c:v>
                </c:pt>
                <c:pt idx="3">
                  <c:v>11135</c:v>
                </c:pt>
                <c:pt idx="6">
                  <c:v>11737</c:v>
                </c:pt>
                <c:pt idx="9">
                  <c:v>12361</c:v>
                </c:pt>
                <c:pt idx="12">
                  <c:v>13274</c:v>
                </c:pt>
              </c:numCache>
            </c:numRef>
          </c:val>
          <c:extLst>
            <c:ext xmlns:c16="http://schemas.microsoft.com/office/drawing/2014/chart" uri="{C3380CC4-5D6E-409C-BE32-E72D297353CC}">
              <c16:uniqueId val="{0000000A-A965-4175-9318-B54966038BB6}"/>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A965-4175-9318-B54966038BB6}"/>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4982</c:v>
                </c:pt>
                <c:pt idx="1">
                  <c:v>5486</c:v>
                </c:pt>
                <c:pt idx="2">
                  <c:v>5523</c:v>
                </c:pt>
              </c:numCache>
            </c:numRef>
          </c:val>
          <c:extLst>
            <c:ext xmlns:c16="http://schemas.microsoft.com/office/drawing/2014/chart" uri="{C3380CC4-5D6E-409C-BE32-E72D297353CC}">
              <c16:uniqueId val="{00000000-CD30-4039-9126-7326D0D8A237}"/>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945</c:v>
                </c:pt>
                <c:pt idx="1">
                  <c:v>946</c:v>
                </c:pt>
                <c:pt idx="2">
                  <c:v>946</c:v>
                </c:pt>
              </c:numCache>
            </c:numRef>
          </c:val>
          <c:extLst>
            <c:ext xmlns:c16="http://schemas.microsoft.com/office/drawing/2014/chart" uri="{C3380CC4-5D6E-409C-BE32-E72D297353CC}">
              <c16:uniqueId val="{00000001-CD30-4039-9126-7326D0D8A237}"/>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2250</c:v>
                </c:pt>
                <c:pt idx="1">
                  <c:v>2204</c:v>
                </c:pt>
                <c:pt idx="2">
                  <c:v>2201</c:v>
                </c:pt>
              </c:numCache>
            </c:numRef>
          </c:val>
          <c:extLst>
            <c:ext xmlns:c16="http://schemas.microsoft.com/office/drawing/2014/chart" uri="{C3380CC4-5D6E-409C-BE32-E72D297353CC}">
              <c16:uniqueId val="{00000002-CD30-4039-9126-7326D0D8A237}"/>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{F91C5BFC-FA6C-4BFB-9DE9-E1F12FB31417}</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4D65-47E9-A438-37F56FE759B9}"/>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{EC1C9506-E628-458C-BA50-46F6A450F106}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D65-47E9-A438-37F56FE759B9}"/>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{6C324F0A-B6D3-4BF3-ACEF-62EA635DE761}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D65-47E9-A438-37F56FE759B9}"/>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{CC735B94-F8B2-4D59-B0B9-60905B789D6B}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D65-47E9-A438-37F56FE759B9}"/>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{AC23209C-0770-498A-A3E0-86B889DDDA7D}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D65-47E9-A438-37F56FE759B9}"/>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{CB42C7F6-5A91-461B-98E9-2B5DEB520232}</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4D65-47E9-A438-37F56FE759B9}"/>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{1FCE89C0-584D-4B0D-A643-84F6CA986399}</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4D65-47E9-A438-37F56FE759B9}"/>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{F8181246-3AAD-48D6-97EF-FE78488FBA6E}</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4D65-47E9-A438-37F56FE759B9}"/>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{1EB69617-67E6-4CB2-8939-83B01EB33236}</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4D65-47E9-A438-37F56FE759B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68.3</c:v>
                </c:pt>
                <c:pt idx="8">
                  <c:v>70</c:v>
                </c:pt>
                <c:pt idx="16">
                  <c:v>71.599999999999994</c:v>
                </c:pt>
                <c:pt idx="24">
                  <c:v>72.900000000000006</c:v>
                </c:pt>
                <c:pt idx="32">
                  <c:v>66.900000000000006</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4D65-47E9-A438-37F56FE759B9}"/>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{7F32EA91-6D6D-421B-8B64-46B5A31309A0}</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4D65-47E9-A438-37F56FE759B9}"/>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{6B20D231-B1AC-427D-AF20-9661BD1E5260}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D65-47E9-A438-37F56FE759B9}"/>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{1FD28E4C-B827-41A6-B47B-57A7929D2D72}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D65-47E9-A438-37F56FE759B9}"/>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{7FA9526B-292C-497F-ACDA-7FB706D67579}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D65-47E9-A438-37F56FE759B9}"/>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{D9F507C3-B0CB-4DFA-ABA7-3001F31FC6D5}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D65-47E9-A438-37F56FE759B9}"/>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{46D6DC1F-A6D3-4479-85E7-CEA6CDE69B77}</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4D65-47E9-A438-37F56FE759B9}"/>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{B50485A6-52A8-473E-8269-8C420BE15C61}</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4D65-47E9-A438-37F56FE759B9}"/>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{E5EAF494-1551-425B-A584-0EBD08562B08}</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4D65-47E9-A438-37F56FE759B9}"/>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{504C1129-F520-4296-90FA-2AB9DDADE34F}</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4D65-47E9-A438-37F56FE759B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64.400000000000006</c:v>
                </c:pt>
                <c:pt idx="8">
                  <c:v>65.3</c:v>
                </c:pt>
                <c:pt idx="16">
                  <c:v>66.7</c:v>
                </c:pt>
                <c:pt idx="24">
                  <c:v>67.2</c:v>
                </c:pt>
                <c:pt idx="32">
                  <c:v>68.3</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4D65-47E9-A438-37F56FE759B9}"/>
            </c:ext>
          </c:extLst>
        </c:ser>
        <c:dLbls>
          <c:showLegendKey val="0"/>
          <c:showVal val="1"/>
          <c:showCatName val="0"/>
          <c:showSerName val="0"/>
          <c:showPercent val="0"/>
          <c:showBubbleSize val="0"/>
        </c:dLbls>
        <c:axId val="46179840"/>
        <c:axId val="46181760"/>
      </c:scatterChart>
      <c:valAx>
        <c:axId val="46179840"/>
        <c:scaling>
          <c:orientation val="maxMin"/>
          <c:max val="69"/>
          <c:min val="63"/>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{FD34CF03-1740-43F9-9092-C70CB5273348}</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2F09-4E21-9167-B74250EF888B}"/>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{6590B3A9-F160-4DA7-824F-291F8177C558}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F09-4E21-9167-B74250EF888B}"/>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{6BD40080-A772-4B37-8946-055A070BE084}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F09-4E21-9167-B74250EF888B}"/>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{85A4075D-B10E-43B7-8864-FB570F44FF27}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F09-4E21-9167-B74250EF888B}"/>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{E49D0556-7EEB-42E4-AC0A-DA14703928AE}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F09-4E21-9167-B74250EF888B}"/>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{CB7F591D-DE5F-45B9-8D77-76FDD8B06D39}</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2F09-4E21-9167-B74250EF888B}"/>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{9D0FBEAE-61BE-404D-B757-A5B968421842}</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2F09-4E21-9167-B74250EF888B}"/>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{FF48B62D-B464-45C7-9F75-DE47B03554DB}</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2F09-4E21-9167-B74250EF888B}"/>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{A1C5584D-58BC-4E5C-9DBE-1ED7172DC7B3}</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2F09-4E21-9167-B74250EF888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6.6</c:v>
                </c:pt>
                <c:pt idx="8">
                  <c:v>7.2</c:v>
                </c:pt>
                <c:pt idx="16">
                  <c:v>8.1</c:v>
                </c:pt>
                <c:pt idx="24">
                  <c:v>8.8000000000000007</c:v>
                </c:pt>
                <c:pt idx="32">
                  <c:v>9</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2F09-4E21-9167-B74250EF888B}"/>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4.4905057365901176E-2"/>
                  <c:y val="-4.3495921315535875E-2"/>
                </c:manualLayout>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{BC43FC88-88DE-488E-BDBD-1D38C9B9DB86}</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2F09-4E21-9167-B74250EF888B}"/>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{52834232-7975-45DF-BBF0-7ED49448AB1A}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F09-4E21-9167-B74250EF888B}"/>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{CFB61409-8497-4942-B62A-8513094F264A}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F09-4E21-9167-B74250EF888B}"/>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{A36ADC24-030B-40C8-B51F-72CFA50C5EC7}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F09-4E21-9167-B74250EF888B}"/>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{769FD0CB-20BA-48C3-B197-EDD638A2566F}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F09-4E21-9167-B74250EF888B}"/>
                </c:ext>
              </c:extLst>
            </c:dLbl>
            <c:dLbl>
              <c:idx val="8"/>
              <c:layout>
                <c:manualLayout>
                  <c:x val="-1.8235628084249993E-2"/>
                  <c:y val="-8.1337372860052048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{6D647E89-4DE4-417A-8614-D7E6E8611D1D}</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2F09-4E21-9167-B74250EF888B}"/>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{1672C7B8-F959-4C32-BEF2-FBF29F05D62E}</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2F09-4E21-9167-B74250EF888B}"/>
                </c:ext>
              </c:extLst>
            </c:dLbl>
            <c:dLbl>
              <c:idx val="24"/>
              <c:layout>
                <c:manualLayout>
                  <c:x val="-4.4905057365901141E-2"/>
                  <c:y val="-4.3495921315535875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{5E070595-8E58-4C1C-BA9C-6E79FDAAFEF5}</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2F09-4E21-9167-B74250EF888B}"/>
                </c:ext>
              </c:extLst>
            </c:dLbl>
            <c:dLbl>
              <c:idx val="32"/>
              <c:layout>
                <c:manualLayout>
                  <c:x val="-1.8235628084250027E-2"/>
                  <c:y val="-8.1337372860052048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{6FB5C227-A02D-4E88-AB27-726871D1AA9F}</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2F09-4E21-9167-B74250EF888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8.9</c:v>
                </c:pt>
                <c:pt idx="8">
                  <c:v>8.9</c:v>
                </c:pt>
                <c:pt idx="16">
                  <c:v>9.1</c:v>
                </c:pt>
                <c:pt idx="24">
                  <c:v>9.3000000000000007</c:v>
                </c:pt>
                <c:pt idx="32">
                  <c:v>9.3000000000000007</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2F09-4E21-9167-B74250EF888B}"/>
            </c:ext>
          </c:extLst>
        </c:ser>
        <c:dLbls>
          <c:showLegendKey val="0"/>
          <c:showVal val="1"/>
          <c:showCatName val="0"/>
          <c:showSerName val="0"/>
          <c:showPercent val="0"/>
          <c:showBubbleSize val="0"/>
        </c:dLbls>
        <c:axId val="84219776"/>
        <c:axId val="84234240"/>
      </c:scatterChart>
      <c:valAx>
        <c:axId val="84219776"/>
        <c:scaling>
          <c:orientation val="maxMin"/>
          <c:max val="9.4"/>
          <c:min val="8.6999999999999993"/>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北海道湧別町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7,901
7,599
505.79
11,243,834
10,906,914
332,066
5,726,040
13,274,441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人口の減少や高齢化が進んでいるが、産業構造等に変動はなく、財政基盤も大きな変化はない。</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適切な定数管理</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による人件費</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の増額抑制</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、投資的経費の抑制など歳出削減に取り組み、財政基盤の強化を図る。</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00000000-0008-0000-0300-000040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42938</xdr:rowOff>
    </xdr:from>
    <xdr:to>
      <xdr:col>23</xdr:col>
      <xdr:colOff>133350</xdr:colOff>
      <xdr:row>44</xdr:row>
      <xdr:rowOff>153609</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flipV="1">
          <a:off x="4953000" y="6215138"/>
          <a:ext cx="0" cy="148227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125686</xdr:rowOff>
    </xdr:from>
    <xdr:ext cx="762000" cy="259045"/>
    <xdr:sp macro="" textlink="">
      <xdr:nvSpPr>
        <xdr:cNvPr id="66" name="財政力最小値テキスト">
          <a:extLst>
            <a:ext uri="{FF2B5EF4-FFF2-40B4-BE49-F238E27FC236}">
              <a16:creationId xmlns:a16="http://schemas.microsoft.com/office/drawing/2014/main" id="{00000000-0008-0000-0300-000042000000}"/>
            </a:ext>
          </a:extLst>
        </xdr:cNvPr>
        <xdr:cNvSpPr txBox="1"/>
      </xdr:nvSpPr>
      <xdr:spPr>
        <a:xfrm>
          <a:off x="5041900" y="7669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153609</xdr:rowOff>
    </xdr:from>
    <xdr:to>
      <xdr:col>24</xdr:col>
      <xdr:colOff>12700</xdr:colOff>
      <xdr:row>44</xdr:row>
      <xdr:rowOff>153609</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76974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129315</xdr:rowOff>
    </xdr:from>
    <xdr:ext cx="762000" cy="259045"/>
    <xdr:sp macro="" textlink="">
      <xdr:nvSpPr>
        <xdr:cNvPr id="68" name="財政力最大値テキスト">
          <a:extLst>
            <a:ext uri="{FF2B5EF4-FFF2-40B4-BE49-F238E27FC236}">
              <a16:creationId xmlns:a16="http://schemas.microsoft.com/office/drawing/2014/main" id="{00000000-0008-0000-0300-000044000000}"/>
            </a:ext>
          </a:extLst>
        </xdr:cNvPr>
        <xdr:cNvSpPr txBox="1"/>
      </xdr:nvSpPr>
      <xdr:spPr>
        <a:xfrm>
          <a:off x="5041900" y="59586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42938</xdr:rowOff>
    </xdr:from>
    <xdr:to>
      <xdr:col>24</xdr:col>
      <xdr:colOff>12700</xdr:colOff>
      <xdr:row>36</xdr:row>
      <xdr:rowOff>42938</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6215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164193</xdr:rowOff>
    </xdr:from>
    <xdr:to>
      <xdr:col>23</xdr:col>
      <xdr:colOff>133350</xdr:colOff>
      <xdr:row>44</xdr:row>
      <xdr:rowOff>15724</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flipV="1">
          <a:off x="4114800" y="7536543"/>
          <a:ext cx="838200" cy="2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43</xdr:row>
      <xdr:rowOff>85470</xdr:rowOff>
    </xdr:from>
    <xdr:ext cx="762000" cy="259045"/>
    <xdr:sp macro="" textlink="">
      <xdr:nvSpPr>
        <xdr:cNvPr id="71" name="財政力平均値テキスト">
          <a:extLst>
            <a:ext uri="{FF2B5EF4-FFF2-40B4-BE49-F238E27FC236}">
              <a16:creationId xmlns:a16="http://schemas.microsoft.com/office/drawing/2014/main" id="{00000000-0008-0000-0300-000047000000}"/>
            </a:ext>
          </a:extLst>
        </xdr:cNvPr>
        <xdr:cNvSpPr txBox="1"/>
      </xdr:nvSpPr>
      <xdr:spPr>
        <a:xfrm>
          <a:off x="5041900" y="74578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113393</xdr:rowOff>
    </xdr:from>
    <xdr:to>
      <xdr:col>23</xdr:col>
      <xdr:colOff>184150</xdr:colOff>
      <xdr:row>44</xdr:row>
      <xdr:rowOff>43543</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9022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15724</xdr:rowOff>
    </xdr:from>
    <xdr:to>
      <xdr:col>19</xdr:col>
      <xdr:colOff>133350</xdr:colOff>
      <xdr:row>44</xdr:row>
      <xdr:rowOff>15724</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3225800" y="755952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113393</xdr:rowOff>
    </xdr:from>
    <xdr:to>
      <xdr:col>19</xdr:col>
      <xdr:colOff>184150</xdr:colOff>
      <xdr:row>44</xdr:row>
      <xdr:rowOff>43543</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0640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53720</xdr:rowOff>
    </xdr:from>
    <xdr:ext cx="7366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3733800" y="72546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15724</xdr:rowOff>
    </xdr:from>
    <xdr:to>
      <xdr:col>15</xdr:col>
      <xdr:colOff>82550</xdr:colOff>
      <xdr:row>44</xdr:row>
      <xdr:rowOff>15724</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2336800" y="755952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113393</xdr:rowOff>
    </xdr:from>
    <xdr:to>
      <xdr:col>15</xdr:col>
      <xdr:colOff>133350</xdr:colOff>
      <xdr:row>44</xdr:row>
      <xdr:rowOff>43543</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31750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53720</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2844800" y="7254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4233</xdr:rowOff>
    </xdr:from>
    <xdr:to>
      <xdr:col>11</xdr:col>
      <xdr:colOff>31750</xdr:colOff>
      <xdr:row>44</xdr:row>
      <xdr:rowOff>15724</xdr:rowOff>
    </xdr:to>
    <xdr:cxnSp macro="">
      <xdr:nvCxnSpPr>
        <xdr:cNvPr id="79" name="直線コネクタ 78">
          <a:extLst>
            <a:ext uri="{FF2B5EF4-FFF2-40B4-BE49-F238E27FC236}">
              <a16:creationId xmlns:a16="http://schemas.microsoft.com/office/drawing/2014/main" id="{00000000-0008-0000-0300-00004F000000}"/>
            </a:ext>
          </a:extLst>
        </xdr:cNvPr>
        <xdr:cNvCxnSpPr/>
      </xdr:nvCxnSpPr>
      <xdr:spPr>
        <a:xfrm>
          <a:off x="1447800" y="7548033"/>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113393</xdr:rowOff>
    </xdr:from>
    <xdr:to>
      <xdr:col>11</xdr:col>
      <xdr:colOff>82550</xdr:colOff>
      <xdr:row>44</xdr:row>
      <xdr:rowOff>43543</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22860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53720</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955800" y="7254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101902</xdr:rowOff>
    </xdr:from>
    <xdr:to>
      <xdr:col>7</xdr:col>
      <xdr:colOff>31750</xdr:colOff>
      <xdr:row>44</xdr:row>
      <xdr:rowOff>32052</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1397000" y="7474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42229</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066800" y="7243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113393</xdr:rowOff>
    </xdr:from>
    <xdr:to>
      <xdr:col>23</xdr:col>
      <xdr:colOff>184150</xdr:colOff>
      <xdr:row>44</xdr:row>
      <xdr:rowOff>43543</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902200" y="7485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129920</xdr:rowOff>
    </xdr:from>
    <xdr:ext cx="762000" cy="259045"/>
    <xdr:sp macro="" textlink="">
      <xdr:nvSpPr>
        <xdr:cNvPr id="90" name="財政力該当値テキスト">
          <a:extLst>
            <a:ext uri="{FF2B5EF4-FFF2-40B4-BE49-F238E27FC236}">
              <a16:creationId xmlns:a16="http://schemas.microsoft.com/office/drawing/2014/main" id="{00000000-0008-0000-0300-00005A000000}"/>
            </a:ext>
          </a:extLst>
        </xdr:cNvPr>
        <xdr:cNvSpPr txBox="1"/>
      </xdr:nvSpPr>
      <xdr:spPr>
        <a:xfrm>
          <a:off x="5041900" y="7330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136374</xdr:rowOff>
    </xdr:from>
    <xdr:to>
      <xdr:col>19</xdr:col>
      <xdr:colOff>184150</xdr:colOff>
      <xdr:row>44</xdr:row>
      <xdr:rowOff>66524</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064000" y="7508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51301</xdr:rowOff>
    </xdr:from>
    <xdr:ext cx="7366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3733800" y="75951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136374</xdr:rowOff>
    </xdr:from>
    <xdr:to>
      <xdr:col>15</xdr:col>
      <xdr:colOff>133350</xdr:colOff>
      <xdr:row>44</xdr:row>
      <xdr:rowOff>66524</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3175000" y="7508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51301</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2844800" y="7595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136374</xdr:rowOff>
    </xdr:from>
    <xdr:to>
      <xdr:col>11</xdr:col>
      <xdr:colOff>82550</xdr:colOff>
      <xdr:row>44</xdr:row>
      <xdr:rowOff>66524</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2286000" y="7508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51301</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955800" y="7595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124883</xdr:rowOff>
    </xdr:from>
    <xdr:to>
      <xdr:col>7</xdr:col>
      <xdr:colOff>31750</xdr:colOff>
      <xdr:row>44</xdr:row>
      <xdr:rowOff>55033</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1397000" y="7497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39810</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066800" y="7583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[78.6%]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類似団体の平均を下回っているが、</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物価等高騰の影響などにより、物件費、</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維持補修費、扶助費等の増加に</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伴う</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比率の上昇が見込まれる。</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事務事業の見直し</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など</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を進め、経常経費の削減に努める。</a:t>
          </a:r>
          <a:endPar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00000000-0008-0000-0300-00007D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56896</xdr:rowOff>
    </xdr:from>
    <xdr:to>
      <xdr:col>23</xdr:col>
      <xdr:colOff>133350</xdr:colOff>
      <xdr:row>66</xdr:row>
      <xdr:rowOff>169418</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flipV="1">
          <a:off x="4953000" y="10172446"/>
          <a:ext cx="0" cy="131267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141495</xdr:rowOff>
    </xdr:from>
    <xdr:ext cx="762000" cy="259045"/>
    <xdr:sp macro="" textlink="">
      <xdr:nvSpPr>
        <xdr:cNvPr id="127" name="財政構造の弾力性最小値テキスト">
          <a:extLst>
            <a:ext uri="{FF2B5EF4-FFF2-40B4-BE49-F238E27FC236}">
              <a16:creationId xmlns:a16="http://schemas.microsoft.com/office/drawing/2014/main" id="{00000000-0008-0000-0300-00007F000000}"/>
            </a:ext>
          </a:extLst>
        </xdr:cNvPr>
        <xdr:cNvSpPr txBox="1"/>
      </xdr:nvSpPr>
      <xdr:spPr>
        <a:xfrm>
          <a:off x="5041900" y="114571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169418</xdr:rowOff>
    </xdr:from>
    <xdr:to>
      <xdr:col>24</xdr:col>
      <xdr:colOff>12700</xdr:colOff>
      <xdr:row>66</xdr:row>
      <xdr:rowOff>169418</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14851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143273</xdr:rowOff>
    </xdr:from>
    <xdr:ext cx="762000" cy="259045"/>
    <xdr:sp macro="" textlink="">
      <xdr:nvSpPr>
        <xdr:cNvPr id="129" name="財政構造の弾力性最大値テキスト">
          <a:extLst>
            <a:ext uri="{FF2B5EF4-FFF2-40B4-BE49-F238E27FC236}">
              <a16:creationId xmlns:a16="http://schemas.microsoft.com/office/drawing/2014/main" id="{00000000-0008-0000-0300-000081000000}"/>
            </a:ext>
          </a:extLst>
        </xdr:cNvPr>
        <xdr:cNvSpPr txBox="1"/>
      </xdr:nvSpPr>
      <xdr:spPr>
        <a:xfrm>
          <a:off x="5041900" y="9915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56896</xdr:rowOff>
    </xdr:from>
    <xdr:to>
      <xdr:col>24</xdr:col>
      <xdr:colOff>12700</xdr:colOff>
      <xdr:row>59</xdr:row>
      <xdr:rowOff>56896</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01724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60</xdr:row>
      <xdr:rowOff>146050</xdr:rowOff>
    </xdr:from>
    <xdr:to>
      <xdr:col>23</xdr:col>
      <xdr:colOff>133350</xdr:colOff>
      <xdr:row>61</xdr:row>
      <xdr:rowOff>27686</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114800" y="10433050"/>
          <a:ext cx="838200" cy="53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79011</xdr:rowOff>
    </xdr:from>
    <xdr:ext cx="762000" cy="259045"/>
    <xdr:sp macro="" textlink="">
      <xdr:nvSpPr>
        <xdr:cNvPr id="132" name="財政構造の弾力性平均値テキスト">
          <a:extLst>
            <a:ext uri="{FF2B5EF4-FFF2-40B4-BE49-F238E27FC236}">
              <a16:creationId xmlns:a16="http://schemas.microsoft.com/office/drawing/2014/main" id="{00000000-0008-0000-0300-000084000000}"/>
            </a:ext>
          </a:extLst>
        </xdr:cNvPr>
        <xdr:cNvSpPr txBox="1"/>
      </xdr:nvSpPr>
      <xdr:spPr>
        <a:xfrm>
          <a:off x="5041900" y="108803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106934</xdr:rowOff>
    </xdr:from>
    <xdr:to>
      <xdr:col>23</xdr:col>
      <xdr:colOff>184150</xdr:colOff>
      <xdr:row>64</xdr:row>
      <xdr:rowOff>37084</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902200" y="10908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54356</xdr:rowOff>
    </xdr:from>
    <xdr:to>
      <xdr:col>19</xdr:col>
      <xdr:colOff>133350</xdr:colOff>
      <xdr:row>60</xdr:row>
      <xdr:rowOff>146050</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3225800" y="10341356"/>
          <a:ext cx="889000" cy="91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39370</xdr:rowOff>
    </xdr:from>
    <xdr:to>
      <xdr:col>19</xdr:col>
      <xdr:colOff>184150</xdr:colOff>
      <xdr:row>63</xdr:row>
      <xdr:rowOff>140970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064000" y="1084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125747</xdr:rowOff>
    </xdr:from>
    <xdr:ext cx="7366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3733800" y="10927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54356</xdr:rowOff>
    </xdr:from>
    <xdr:to>
      <xdr:col>15</xdr:col>
      <xdr:colOff>82550</xdr:colOff>
      <xdr:row>60</xdr:row>
      <xdr:rowOff>126746</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2336800" y="10341356"/>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24892</xdr:rowOff>
    </xdr:from>
    <xdr:to>
      <xdr:col>15</xdr:col>
      <xdr:colOff>133350</xdr:colOff>
      <xdr:row>63</xdr:row>
      <xdr:rowOff>126492</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3175000" y="10826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111269</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2844800" y="10912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126746</xdr:rowOff>
    </xdr:from>
    <xdr:to>
      <xdr:col>11</xdr:col>
      <xdr:colOff>31750</xdr:colOff>
      <xdr:row>61</xdr:row>
      <xdr:rowOff>37338</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flipV="1">
          <a:off x="1447800" y="10413746"/>
          <a:ext cx="889000" cy="82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41910</xdr:rowOff>
    </xdr:from>
    <xdr:to>
      <xdr:col>11</xdr:col>
      <xdr:colOff>82550</xdr:colOff>
      <xdr:row>62</xdr:row>
      <xdr:rowOff>143510</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2286000" y="10671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128287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955800" y="10758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49022</xdr:rowOff>
    </xdr:from>
    <xdr:to>
      <xdr:col>7</xdr:col>
      <xdr:colOff>31750</xdr:colOff>
      <xdr:row>63</xdr:row>
      <xdr:rowOff>150622</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1397000" y="10850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135399</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066800" y="10936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148336</xdr:rowOff>
    </xdr:from>
    <xdr:to>
      <xdr:col>23</xdr:col>
      <xdr:colOff>184150</xdr:colOff>
      <xdr:row>61</xdr:row>
      <xdr:rowOff>78486</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902200" y="10435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59</xdr:row>
      <xdr:rowOff>164863</xdr:rowOff>
    </xdr:from>
    <xdr:ext cx="762000" cy="259045"/>
    <xdr:sp macro="" textlink="">
      <xdr:nvSpPr>
        <xdr:cNvPr id="151" name="財政構造の弾力性該当値テキスト">
          <a:extLst>
            <a:ext uri="{FF2B5EF4-FFF2-40B4-BE49-F238E27FC236}">
              <a16:creationId xmlns:a16="http://schemas.microsoft.com/office/drawing/2014/main" id="{00000000-0008-0000-0300-000097000000}"/>
            </a:ext>
          </a:extLst>
        </xdr:cNvPr>
        <xdr:cNvSpPr txBox="1"/>
      </xdr:nvSpPr>
      <xdr:spPr>
        <a:xfrm>
          <a:off x="5041900" y="10280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60</xdr:row>
      <xdr:rowOff>95250</xdr:rowOff>
    </xdr:from>
    <xdr:to>
      <xdr:col>19</xdr:col>
      <xdr:colOff>184150</xdr:colOff>
      <xdr:row>61</xdr:row>
      <xdr:rowOff>25400</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064000" y="1038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35577</xdr:rowOff>
    </xdr:from>
    <xdr:ext cx="7366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3733800" y="101511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3556</xdr:rowOff>
    </xdr:from>
    <xdr:to>
      <xdr:col>15</xdr:col>
      <xdr:colOff>133350</xdr:colOff>
      <xdr:row>60</xdr:row>
      <xdr:rowOff>105156</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3175000" y="10290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115333</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2844800" y="10059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75946</xdr:rowOff>
    </xdr:from>
    <xdr:to>
      <xdr:col>11</xdr:col>
      <xdr:colOff>82550</xdr:colOff>
      <xdr:row>61</xdr:row>
      <xdr:rowOff>6096</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2286000" y="10362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16273</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955800" y="101318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157988</xdr:rowOff>
    </xdr:from>
    <xdr:to>
      <xdr:col>7</xdr:col>
      <xdr:colOff>31750</xdr:colOff>
      <xdr:row>61</xdr:row>
      <xdr:rowOff>88138</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1397000" y="10444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98315</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066800" y="102138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[390,688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人件費、物件費及び維持補修費の合計額の人口</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当たりの金額が類似団体平均を</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下</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回っている。物件費、維持補修費では施設維持管理経費が占めるウエイトが大きく、</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近年のエネルギー価格・物価高騰の影響も懸念される中で、各経費の</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抑制に努めるとともに、前述のとおり適切な定数管理により人件費</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の増額抑制</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に努める。</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6" name="人件費・物件費等の状況グラフ枠">
          <a:extLst>
            <a:ext uri="{FF2B5EF4-FFF2-40B4-BE49-F238E27FC236}">
              <a16:creationId xmlns:a16="http://schemas.microsoft.com/office/drawing/2014/main" id="{00000000-0008-0000-0300-0000BA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171126</xdr:rowOff>
    </xdr:from>
    <xdr:to>
      <xdr:col>23</xdr:col>
      <xdr:colOff>133350</xdr:colOff>
      <xdr:row>88</xdr:row>
      <xdr:rowOff>31454</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flipV="1">
          <a:off x="4953000" y="13887126"/>
          <a:ext cx="0" cy="12319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3531</xdr:rowOff>
    </xdr:from>
    <xdr:ext cx="762000" cy="259045"/>
    <xdr:sp macro="" textlink="">
      <xdr:nvSpPr>
        <xdr:cNvPr id="188" name="人件費・物件費等の状況最小値テキスト">
          <a:extLst>
            <a:ext uri="{FF2B5EF4-FFF2-40B4-BE49-F238E27FC236}">
              <a16:creationId xmlns:a16="http://schemas.microsoft.com/office/drawing/2014/main" id="{00000000-0008-0000-0300-0000BC000000}"/>
            </a:ext>
          </a:extLst>
        </xdr:cNvPr>
        <xdr:cNvSpPr txBox="1"/>
      </xdr:nvSpPr>
      <xdr:spPr>
        <a:xfrm>
          <a:off x="5041900" y="150911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713,035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31454</xdr:rowOff>
    </xdr:from>
    <xdr:to>
      <xdr:col>24</xdr:col>
      <xdr:colOff>12700</xdr:colOff>
      <xdr:row>88</xdr:row>
      <xdr:rowOff>31454</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864100" y="151190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86053</xdr:rowOff>
    </xdr:from>
    <xdr:ext cx="762000" cy="259045"/>
    <xdr:sp macro="" textlink="">
      <xdr:nvSpPr>
        <xdr:cNvPr id="190" name="人件費・物件費等の状況最大値テキスト">
          <a:extLst>
            <a:ext uri="{FF2B5EF4-FFF2-40B4-BE49-F238E27FC236}">
              <a16:creationId xmlns:a16="http://schemas.microsoft.com/office/drawing/2014/main" id="{00000000-0008-0000-0300-0000BE000000}"/>
            </a:ext>
          </a:extLst>
        </xdr:cNvPr>
        <xdr:cNvSpPr txBox="1"/>
      </xdr:nvSpPr>
      <xdr:spPr>
        <a:xfrm>
          <a:off x="5041900" y="136306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202,497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171126</xdr:rowOff>
    </xdr:from>
    <xdr:to>
      <xdr:col>24</xdr:col>
      <xdr:colOff>12700</xdr:colOff>
      <xdr:row>80</xdr:row>
      <xdr:rowOff>171126</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864100" y="138871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71946</xdr:rowOff>
    </xdr:from>
    <xdr:to>
      <xdr:col>23</xdr:col>
      <xdr:colOff>133350</xdr:colOff>
      <xdr:row>83</xdr:row>
      <xdr:rowOff>110880</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114800" y="14302296"/>
          <a:ext cx="838200" cy="38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35344</xdr:rowOff>
    </xdr:from>
    <xdr:ext cx="762000" cy="259045"/>
    <xdr:sp macro="" textlink="">
      <xdr:nvSpPr>
        <xdr:cNvPr id="193" name="人件費・物件費等の状況平均値テキスト">
          <a:extLst>
            <a:ext uri="{FF2B5EF4-FFF2-40B4-BE49-F238E27FC236}">
              <a16:creationId xmlns:a16="http://schemas.microsoft.com/office/drawing/2014/main" id="{00000000-0008-0000-0300-0000C1000000}"/>
            </a:ext>
          </a:extLst>
        </xdr:cNvPr>
        <xdr:cNvSpPr txBox="1"/>
      </xdr:nvSpPr>
      <xdr:spPr>
        <a:xfrm>
          <a:off x="5041900" y="1426569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392,009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63267</xdr:rowOff>
    </xdr:from>
    <xdr:to>
      <xdr:col>23</xdr:col>
      <xdr:colOff>184150</xdr:colOff>
      <xdr:row>83</xdr:row>
      <xdr:rowOff>164867</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4902200" y="14293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55152</xdr:rowOff>
    </xdr:from>
    <xdr:to>
      <xdr:col>19</xdr:col>
      <xdr:colOff>133350</xdr:colOff>
      <xdr:row>83</xdr:row>
      <xdr:rowOff>71946</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3225800" y="14285502"/>
          <a:ext cx="889000" cy="16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166067</xdr:rowOff>
    </xdr:from>
    <xdr:to>
      <xdr:col>19</xdr:col>
      <xdr:colOff>184150</xdr:colOff>
      <xdr:row>83</xdr:row>
      <xdr:rowOff>96217</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4064000" y="14224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106394</xdr:rowOff>
    </xdr:from>
    <xdr:ext cx="736600" cy="25904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3733800" y="139938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363,559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49197</xdr:rowOff>
    </xdr:from>
    <xdr:to>
      <xdr:col>15</xdr:col>
      <xdr:colOff>82550</xdr:colOff>
      <xdr:row>83</xdr:row>
      <xdr:rowOff>55152</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2336800" y="14279547"/>
          <a:ext cx="889000" cy="5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137413</xdr:rowOff>
    </xdr:from>
    <xdr:to>
      <xdr:col>15</xdr:col>
      <xdr:colOff>133350</xdr:colOff>
      <xdr:row>83</xdr:row>
      <xdr:rowOff>67563</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3175000" y="14196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77740</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2844800" y="139651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1789</xdr:rowOff>
    </xdr:from>
    <xdr:to>
      <xdr:col>11</xdr:col>
      <xdr:colOff>31750</xdr:colOff>
      <xdr:row>83</xdr:row>
      <xdr:rowOff>49197</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1447800" y="14232139"/>
          <a:ext cx="889000" cy="47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110922</xdr:rowOff>
    </xdr:from>
    <xdr:to>
      <xdr:col>11</xdr:col>
      <xdr:colOff>82550</xdr:colOff>
      <xdr:row>83</xdr:row>
      <xdr:rowOff>41072</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2286000" y="14169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51249</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1955800" y="139386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64208</xdr:rowOff>
    </xdr:from>
    <xdr:to>
      <xdr:col>7</xdr:col>
      <xdr:colOff>31750</xdr:colOff>
      <xdr:row>82</xdr:row>
      <xdr:rowOff>165808</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1397000" y="14123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4535</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066800" y="13891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60080</xdr:rowOff>
    </xdr:from>
    <xdr:to>
      <xdr:col>23</xdr:col>
      <xdr:colOff>184150</xdr:colOff>
      <xdr:row>83</xdr:row>
      <xdr:rowOff>161680</xdr:rowOff>
    </xdr:to>
    <xdr:sp macro="" textlink="">
      <xdr:nvSpPr>
        <xdr:cNvPr id="211" name="楕円 210">
          <a:extLst>
            <a:ext uri="{FF2B5EF4-FFF2-40B4-BE49-F238E27FC236}">
              <a16:creationId xmlns:a16="http://schemas.microsoft.com/office/drawing/2014/main" id="{00000000-0008-0000-0300-0000D3000000}"/>
            </a:ext>
          </a:extLst>
        </xdr:cNvPr>
        <xdr:cNvSpPr/>
      </xdr:nvSpPr>
      <xdr:spPr>
        <a:xfrm>
          <a:off x="4902200" y="14290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76607</xdr:rowOff>
    </xdr:from>
    <xdr:ext cx="762000" cy="259045"/>
    <xdr:sp macro="" textlink="">
      <xdr:nvSpPr>
        <xdr:cNvPr id="212" name="人件費・物件費等の状況該当値テキスト">
          <a:extLst>
            <a:ext uri="{FF2B5EF4-FFF2-40B4-BE49-F238E27FC236}">
              <a16:creationId xmlns:a16="http://schemas.microsoft.com/office/drawing/2014/main" id="{00000000-0008-0000-0300-0000D4000000}"/>
            </a:ext>
          </a:extLst>
        </xdr:cNvPr>
        <xdr:cNvSpPr txBox="1"/>
      </xdr:nvSpPr>
      <xdr:spPr>
        <a:xfrm>
          <a:off x="5041900" y="14135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390,688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21146</xdr:rowOff>
    </xdr:from>
    <xdr:to>
      <xdr:col>19</xdr:col>
      <xdr:colOff>184150</xdr:colOff>
      <xdr:row>83</xdr:row>
      <xdr:rowOff>122746</xdr:rowOff>
    </xdr:to>
    <xdr:sp macro="" textlink="">
      <xdr:nvSpPr>
        <xdr:cNvPr id="213" name="楕円 212">
          <a:extLst>
            <a:ext uri="{FF2B5EF4-FFF2-40B4-BE49-F238E27FC236}">
              <a16:creationId xmlns:a16="http://schemas.microsoft.com/office/drawing/2014/main" id="{00000000-0008-0000-0300-0000D5000000}"/>
            </a:ext>
          </a:extLst>
        </xdr:cNvPr>
        <xdr:cNvSpPr/>
      </xdr:nvSpPr>
      <xdr:spPr>
        <a:xfrm>
          <a:off x="4064000" y="14251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107523</xdr:rowOff>
    </xdr:from>
    <xdr:ext cx="7366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733800" y="143378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4352</xdr:rowOff>
    </xdr:from>
    <xdr:to>
      <xdr:col>15</xdr:col>
      <xdr:colOff>133350</xdr:colOff>
      <xdr:row>83</xdr:row>
      <xdr:rowOff>105952</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3175000" y="14234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90729</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844800" y="143210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169847</xdr:rowOff>
    </xdr:from>
    <xdr:to>
      <xdr:col>11</xdr:col>
      <xdr:colOff>82550</xdr:colOff>
      <xdr:row>83</xdr:row>
      <xdr:rowOff>99997</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2286000" y="14228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84774</xdr:rowOff>
    </xdr:from>
    <xdr:ext cx="7620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955800" y="143151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122439</xdr:rowOff>
    </xdr:from>
    <xdr:to>
      <xdr:col>7</xdr:col>
      <xdr:colOff>31750</xdr:colOff>
      <xdr:row>83</xdr:row>
      <xdr:rowOff>52589</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1397000" y="14181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37366</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066800" y="14267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3" name="テキスト ボックス 232">
          <a:extLst>
            <a:ext uri="{FF2B5EF4-FFF2-40B4-BE49-F238E27FC236}">
              <a16:creationId xmlns:a16="http://schemas.microsoft.com/office/drawing/2014/main" id="{00000000-0008-0000-0300-0000E9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類似団体をやや上回っている。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定員適正化計画に基づく採用者数の調整に伴う、職員の平均年齢の上昇が主な要因となっている。</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定年前の早期退職も増えている状況であり、住民サービス提供体制に影響しないよう、職員の年齢構成のバランス維持を図りつつ、</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引き続き適正化に努める。</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4" name="直線コネクタ 233">
          <a:extLst>
            <a:ext uri="{FF2B5EF4-FFF2-40B4-BE49-F238E27FC236}">
              <a16:creationId xmlns:a16="http://schemas.microsoft.com/office/drawing/2014/main" id="{00000000-0008-0000-0300-0000EA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5" name="テキスト ボックス 234">
          <a:extLst>
            <a:ext uri="{FF2B5EF4-FFF2-40B4-BE49-F238E27FC236}">
              <a16:creationId xmlns:a16="http://schemas.microsoft.com/office/drawing/2014/main" id="{00000000-0008-0000-0300-0000EB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6" name="直線コネクタ 235">
          <a:extLst>
            <a:ext uri="{FF2B5EF4-FFF2-40B4-BE49-F238E27FC236}">
              <a16:creationId xmlns:a16="http://schemas.microsoft.com/office/drawing/2014/main" id="{00000000-0008-0000-0300-0000EC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8" name="給与水準   （国との比較）グラフ枠">
          <a:extLst>
            <a:ext uri="{FF2B5EF4-FFF2-40B4-BE49-F238E27FC236}">
              <a16:creationId xmlns:a16="http://schemas.microsoft.com/office/drawing/2014/main" id="{00000000-0008-0000-0300-0000F8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17639</xdr:rowOff>
    </xdr:from>
    <xdr:to>
      <xdr:col>81</xdr:col>
      <xdr:colOff>44450</xdr:colOff>
      <xdr:row>88</xdr:row>
      <xdr:rowOff>160866</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flipV="1">
          <a:off x="17018000" y="13733639"/>
          <a:ext cx="0" cy="151482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132943</xdr:rowOff>
    </xdr:from>
    <xdr:ext cx="762000" cy="259045"/>
    <xdr:sp macro="" textlink="">
      <xdr:nvSpPr>
        <xdr:cNvPr id="250" name="給与水準   （国との比較）最小値テキスト">
          <a:extLst>
            <a:ext uri="{FF2B5EF4-FFF2-40B4-BE49-F238E27FC236}">
              <a16:creationId xmlns:a16="http://schemas.microsoft.com/office/drawing/2014/main" id="{00000000-0008-0000-0300-0000FA000000}"/>
            </a:ext>
          </a:extLst>
        </xdr:cNvPr>
        <xdr:cNvSpPr txBox="1"/>
      </xdr:nvSpPr>
      <xdr:spPr>
        <a:xfrm>
          <a:off x="17106900" y="152205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160866</xdr:rowOff>
    </xdr:from>
    <xdr:to>
      <xdr:col>81</xdr:col>
      <xdr:colOff>133350</xdr:colOff>
      <xdr:row>88</xdr:row>
      <xdr:rowOff>160866</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6929100" y="15248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104016</xdr:rowOff>
    </xdr:from>
    <xdr:ext cx="762000" cy="259045"/>
    <xdr:sp macro="" textlink="">
      <xdr:nvSpPr>
        <xdr:cNvPr id="252" name="給与水準   （国との比較）最大値テキスト">
          <a:extLst>
            <a:ext uri="{FF2B5EF4-FFF2-40B4-BE49-F238E27FC236}">
              <a16:creationId xmlns:a16="http://schemas.microsoft.com/office/drawing/2014/main" id="{00000000-0008-0000-0300-0000FC000000}"/>
            </a:ext>
          </a:extLst>
        </xdr:cNvPr>
        <xdr:cNvSpPr txBox="1"/>
      </xdr:nvSpPr>
      <xdr:spPr>
        <a:xfrm>
          <a:off x="17106900" y="13477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17639</xdr:rowOff>
    </xdr:from>
    <xdr:to>
      <xdr:col>81</xdr:col>
      <xdr:colOff>133350</xdr:colOff>
      <xdr:row>80</xdr:row>
      <xdr:rowOff>17639</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929100" y="13733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31750</xdr:rowOff>
    </xdr:from>
    <xdr:to>
      <xdr:col>81</xdr:col>
      <xdr:colOff>44450</xdr:colOff>
      <xdr:row>85</xdr:row>
      <xdr:rowOff>58561</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6179800" y="14605000"/>
          <a:ext cx="8382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155522</xdr:rowOff>
    </xdr:from>
    <xdr:ext cx="762000" cy="259045"/>
    <xdr:sp macro="" textlink="">
      <xdr:nvSpPr>
        <xdr:cNvPr id="255" name="給与水準   （国との比較）平均値テキスト">
          <a:extLst>
            <a:ext uri="{FF2B5EF4-FFF2-40B4-BE49-F238E27FC236}">
              <a16:creationId xmlns:a16="http://schemas.microsoft.com/office/drawing/2014/main" id="{00000000-0008-0000-0300-0000FF000000}"/>
            </a:ext>
          </a:extLst>
        </xdr:cNvPr>
        <xdr:cNvSpPr txBox="1"/>
      </xdr:nvSpPr>
      <xdr:spPr>
        <a:xfrm>
          <a:off x="17106900" y="1438587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138995</xdr:rowOff>
    </xdr:from>
    <xdr:to>
      <xdr:col>81</xdr:col>
      <xdr:colOff>95250</xdr:colOff>
      <xdr:row>85</xdr:row>
      <xdr:rowOff>69145</xdr:rowOff>
    </xdr:to>
    <xdr:sp macro="" textlink="">
      <xdr:nvSpPr>
        <xdr:cNvPr id="256" name="フローチャート: 判断 255">
          <a:extLst>
            <a:ext uri="{FF2B5EF4-FFF2-40B4-BE49-F238E27FC236}">
              <a16:creationId xmlns:a16="http://schemas.microsoft.com/office/drawing/2014/main" id="{00000000-0008-0000-0300-000000010000}"/>
            </a:ext>
          </a:extLst>
        </xdr:cNvPr>
        <xdr:cNvSpPr/>
      </xdr:nvSpPr>
      <xdr:spPr>
        <a:xfrm>
          <a:off x="16967200" y="1454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58561</xdr:rowOff>
    </xdr:from>
    <xdr:to>
      <xdr:col>77</xdr:col>
      <xdr:colOff>44450</xdr:colOff>
      <xdr:row>85</xdr:row>
      <xdr:rowOff>98778</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5290800" y="14631811"/>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98778</xdr:rowOff>
    </xdr:from>
    <xdr:to>
      <xdr:col>77</xdr:col>
      <xdr:colOff>95250</xdr:colOff>
      <xdr:row>85</xdr:row>
      <xdr:rowOff>28928</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6129000" y="1450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39105</xdr:rowOff>
    </xdr:from>
    <xdr:ext cx="736600" cy="259045"/>
    <xdr:sp macro="" textlink="">
      <xdr:nvSpPr>
        <xdr:cNvPr id="259" name="テキスト ボックス 258">
          <a:extLst>
            <a:ext uri="{FF2B5EF4-FFF2-40B4-BE49-F238E27FC236}">
              <a16:creationId xmlns:a16="http://schemas.microsoft.com/office/drawing/2014/main" id="{00000000-0008-0000-0300-000003010000}"/>
            </a:ext>
          </a:extLst>
        </xdr:cNvPr>
        <xdr:cNvSpPr txBox="1"/>
      </xdr:nvSpPr>
      <xdr:spPr>
        <a:xfrm>
          <a:off x="15798800" y="142694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98778</xdr:rowOff>
    </xdr:from>
    <xdr:to>
      <xdr:col>72</xdr:col>
      <xdr:colOff>203200</xdr:colOff>
      <xdr:row>85</xdr:row>
      <xdr:rowOff>125589</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4401800" y="14672028"/>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98778</xdr:rowOff>
    </xdr:from>
    <xdr:to>
      <xdr:col>73</xdr:col>
      <xdr:colOff>44450</xdr:colOff>
      <xdr:row>85</xdr:row>
      <xdr:rowOff>28928</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5240000" y="1450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39105</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4909800" y="14269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31750</xdr:rowOff>
    </xdr:from>
    <xdr:to>
      <xdr:col>68</xdr:col>
      <xdr:colOff>152400</xdr:colOff>
      <xdr:row>85</xdr:row>
      <xdr:rowOff>125589</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3512800" y="14605000"/>
          <a:ext cx="889000" cy="93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125589</xdr:rowOff>
    </xdr:from>
    <xdr:to>
      <xdr:col>68</xdr:col>
      <xdr:colOff>203200</xdr:colOff>
      <xdr:row>85</xdr:row>
      <xdr:rowOff>55739</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4351000" y="14527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65916</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020800" y="142962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152400</xdr:rowOff>
    </xdr:from>
    <xdr:to>
      <xdr:col>64</xdr:col>
      <xdr:colOff>152400</xdr:colOff>
      <xdr:row>85</xdr:row>
      <xdr:rowOff>82550</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3462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92727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3131800" y="1432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152400</xdr:rowOff>
    </xdr:from>
    <xdr:to>
      <xdr:col>81</xdr:col>
      <xdr:colOff>95250</xdr:colOff>
      <xdr:row>85</xdr:row>
      <xdr:rowOff>82550</xdr:rowOff>
    </xdr:to>
    <xdr:sp macro="" textlink="">
      <xdr:nvSpPr>
        <xdr:cNvPr id="273" name="楕円 272">
          <a:extLst>
            <a:ext uri="{FF2B5EF4-FFF2-40B4-BE49-F238E27FC236}">
              <a16:creationId xmlns:a16="http://schemas.microsoft.com/office/drawing/2014/main" id="{00000000-0008-0000-0300-000011010000}"/>
            </a:ext>
          </a:extLst>
        </xdr:cNvPr>
        <xdr:cNvSpPr/>
      </xdr:nvSpPr>
      <xdr:spPr>
        <a:xfrm>
          <a:off x="169672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124477</xdr:rowOff>
    </xdr:from>
    <xdr:ext cx="762000" cy="259045"/>
    <xdr:sp macro="" textlink="">
      <xdr:nvSpPr>
        <xdr:cNvPr id="274" name="給与水準   （国との比較）該当値テキスト">
          <a:extLst>
            <a:ext uri="{FF2B5EF4-FFF2-40B4-BE49-F238E27FC236}">
              <a16:creationId xmlns:a16="http://schemas.microsoft.com/office/drawing/2014/main" id="{00000000-0008-0000-0300-000012010000}"/>
            </a:ext>
          </a:extLst>
        </xdr:cNvPr>
        <xdr:cNvSpPr txBox="1"/>
      </xdr:nvSpPr>
      <xdr:spPr>
        <a:xfrm>
          <a:off x="17106900" y="1452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7761</xdr:rowOff>
    </xdr:from>
    <xdr:to>
      <xdr:col>77</xdr:col>
      <xdr:colOff>95250</xdr:colOff>
      <xdr:row>85</xdr:row>
      <xdr:rowOff>109361</xdr:rowOff>
    </xdr:to>
    <xdr:sp macro="" textlink="">
      <xdr:nvSpPr>
        <xdr:cNvPr id="275" name="楕円 274">
          <a:extLst>
            <a:ext uri="{FF2B5EF4-FFF2-40B4-BE49-F238E27FC236}">
              <a16:creationId xmlns:a16="http://schemas.microsoft.com/office/drawing/2014/main" id="{00000000-0008-0000-0300-000013010000}"/>
            </a:ext>
          </a:extLst>
        </xdr:cNvPr>
        <xdr:cNvSpPr/>
      </xdr:nvSpPr>
      <xdr:spPr>
        <a:xfrm>
          <a:off x="16129000" y="14581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94138</xdr:rowOff>
    </xdr:from>
    <xdr:ext cx="7366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5798800" y="146673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47978</xdr:rowOff>
    </xdr:from>
    <xdr:to>
      <xdr:col>73</xdr:col>
      <xdr:colOff>44450</xdr:colOff>
      <xdr:row>85</xdr:row>
      <xdr:rowOff>149578</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5240000" y="14621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134355</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4909800" y="14707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74789</xdr:rowOff>
    </xdr:from>
    <xdr:to>
      <xdr:col>68</xdr:col>
      <xdr:colOff>203200</xdr:colOff>
      <xdr:row>86</xdr:row>
      <xdr:rowOff>4939</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4351000" y="14648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161166</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020800" y="14734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152400</xdr:rowOff>
    </xdr:from>
    <xdr:to>
      <xdr:col>64</xdr:col>
      <xdr:colOff>152400</xdr:colOff>
      <xdr:row>85</xdr:row>
      <xdr:rowOff>82550</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34620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67327</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3131800" y="1464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[17.97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市町村合併の影響もあり、類似団体平均を上回る状況が続いていたが、令和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年度では、ほぼ同規模となっている。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定年前の早期退職も増えている状況であり、住民サービス提供体制に影響しないよう、</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定員管理適正化計画により適切な定員管理に努める。</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7" name="直線コネクタ 296">
          <a:extLst>
            <a:ext uri="{FF2B5EF4-FFF2-40B4-BE49-F238E27FC236}">
              <a16:creationId xmlns:a16="http://schemas.microsoft.com/office/drawing/2014/main" id="{00000000-0008-0000-0300-000029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31750</xdr:rowOff>
    </xdr:from>
    <xdr:to>
      <xdr:col>85</xdr:col>
      <xdr:colOff>95250</xdr:colOff>
      <xdr:row>67</xdr:row>
      <xdr:rowOff>31750</xdr:rowOff>
    </xdr:to>
    <xdr:cxnSp macro="">
      <xdr:nvCxnSpPr>
        <xdr:cNvPr id="299" name="直線コネクタ 298">
          <a:extLst>
            <a:ext uri="{FF2B5EF4-FFF2-40B4-BE49-F238E27FC236}">
              <a16:creationId xmlns:a16="http://schemas.microsoft.com/office/drawing/2014/main" id="{00000000-0008-0000-0300-00002B010000}"/>
            </a:ext>
          </a:extLst>
        </xdr:cNvPr>
        <xdr:cNvCxnSpPr/>
      </xdr:nvCxnSpPr>
      <xdr:spPr>
        <a:xfrm>
          <a:off x="12827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60977</xdr:rowOff>
    </xdr:from>
    <xdr:ext cx="762000" cy="259045"/>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06500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64</xdr:row>
      <xdr:rowOff>63500</xdr:rowOff>
    </xdr:from>
    <xdr:to>
      <xdr:col>85</xdr:col>
      <xdr:colOff>95250</xdr:colOff>
      <xdr:row>64</xdr:row>
      <xdr:rowOff>63500</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92727</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95250</xdr:rowOff>
    </xdr:from>
    <xdr:to>
      <xdr:col>85</xdr:col>
      <xdr:colOff>95250</xdr:colOff>
      <xdr:row>61</xdr:row>
      <xdr:rowOff>95250</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124477</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127000</xdr:rowOff>
    </xdr:from>
    <xdr:to>
      <xdr:col>85</xdr:col>
      <xdr:colOff>95250</xdr:colOff>
      <xdr:row>58</xdr:row>
      <xdr:rowOff>127000</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156227</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09" name="定員管理の状況グラフ枠">
          <a:extLst>
            <a:ext uri="{FF2B5EF4-FFF2-40B4-BE49-F238E27FC236}">
              <a16:creationId xmlns:a16="http://schemas.microsoft.com/office/drawing/2014/main" id="{00000000-0008-0000-0300-000035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130378</xdr:rowOff>
    </xdr:from>
    <xdr:to>
      <xdr:col>81</xdr:col>
      <xdr:colOff>44450</xdr:colOff>
      <xdr:row>65</xdr:row>
      <xdr:rowOff>77851</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flipV="1">
          <a:off x="17018000" y="10074478"/>
          <a:ext cx="0" cy="114762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49928</xdr:rowOff>
    </xdr:from>
    <xdr:ext cx="762000" cy="259045"/>
    <xdr:sp macro="" textlink="">
      <xdr:nvSpPr>
        <xdr:cNvPr id="311" name="定員管理の状況最小値テキスト">
          <a:extLst>
            <a:ext uri="{FF2B5EF4-FFF2-40B4-BE49-F238E27FC236}">
              <a16:creationId xmlns:a16="http://schemas.microsoft.com/office/drawing/2014/main" id="{00000000-0008-0000-0300-000037010000}"/>
            </a:ext>
          </a:extLst>
        </xdr:cNvPr>
        <xdr:cNvSpPr txBox="1"/>
      </xdr:nvSpPr>
      <xdr:spPr>
        <a:xfrm>
          <a:off x="17106900" y="111941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65</xdr:row>
      <xdr:rowOff>77851</xdr:rowOff>
    </xdr:from>
    <xdr:to>
      <xdr:col>81</xdr:col>
      <xdr:colOff>133350</xdr:colOff>
      <xdr:row>65</xdr:row>
      <xdr:rowOff>77851</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6929100" y="112221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45305</xdr:rowOff>
    </xdr:from>
    <xdr:ext cx="762000" cy="259045"/>
    <xdr:sp macro="" textlink="">
      <xdr:nvSpPr>
        <xdr:cNvPr id="313" name="定員管理の状況最大値テキスト">
          <a:extLst>
            <a:ext uri="{FF2B5EF4-FFF2-40B4-BE49-F238E27FC236}">
              <a16:creationId xmlns:a16="http://schemas.microsoft.com/office/drawing/2014/main" id="{00000000-0008-0000-0300-000039010000}"/>
            </a:ext>
          </a:extLst>
        </xdr:cNvPr>
        <xdr:cNvSpPr txBox="1"/>
      </xdr:nvSpPr>
      <xdr:spPr>
        <a:xfrm>
          <a:off x="17106900" y="9817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130378</xdr:rowOff>
    </xdr:from>
    <xdr:to>
      <xdr:col>81</xdr:col>
      <xdr:colOff>133350</xdr:colOff>
      <xdr:row>58</xdr:row>
      <xdr:rowOff>130378</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929100" y="100744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168732</xdr:rowOff>
    </xdr:from>
    <xdr:to>
      <xdr:col>81</xdr:col>
      <xdr:colOff>44450</xdr:colOff>
      <xdr:row>61</xdr:row>
      <xdr:rowOff>6452</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6179800" y="10455732"/>
          <a:ext cx="838200" cy="9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116120</xdr:rowOff>
    </xdr:from>
    <xdr:ext cx="762000" cy="259045"/>
    <xdr:sp macro="" textlink="">
      <xdr:nvSpPr>
        <xdr:cNvPr id="316" name="定員管理の状況平均値テキスト">
          <a:extLst>
            <a:ext uri="{FF2B5EF4-FFF2-40B4-BE49-F238E27FC236}">
              <a16:creationId xmlns:a16="http://schemas.microsoft.com/office/drawing/2014/main" id="{00000000-0008-0000-0300-00003C010000}"/>
            </a:ext>
          </a:extLst>
        </xdr:cNvPr>
        <xdr:cNvSpPr txBox="1"/>
      </xdr:nvSpPr>
      <xdr:spPr>
        <a:xfrm>
          <a:off x="17106900" y="1023167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99593</xdr:rowOff>
    </xdr:from>
    <xdr:to>
      <xdr:col>81</xdr:col>
      <xdr:colOff>95250</xdr:colOff>
      <xdr:row>61</xdr:row>
      <xdr:rowOff>29743</xdr:rowOff>
    </xdr:to>
    <xdr:sp macro="" textlink="">
      <xdr:nvSpPr>
        <xdr:cNvPr id="317" name="フローチャート: 判断 316">
          <a:extLst>
            <a:ext uri="{FF2B5EF4-FFF2-40B4-BE49-F238E27FC236}">
              <a16:creationId xmlns:a16="http://schemas.microsoft.com/office/drawing/2014/main" id="{00000000-0008-0000-0300-00003D010000}"/>
            </a:ext>
          </a:extLst>
        </xdr:cNvPr>
        <xdr:cNvSpPr/>
      </xdr:nvSpPr>
      <xdr:spPr>
        <a:xfrm>
          <a:off x="16967200" y="10386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178</xdr:rowOff>
    </xdr:from>
    <xdr:to>
      <xdr:col>77</xdr:col>
      <xdr:colOff>44450</xdr:colOff>
      <xdr:row>61</xdr:row>
      <xdr:rowOff>6452</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5290800" y="10458628"/>
          <a:ext cx="889000" cy="6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74499</xdr:rowOff>
    </xdr:from>
    <xdr:to>
      <xdr:col>77</xdr:col>
      <xdr:colOff>95250</xdr:colOff>
      <xdr:row>61</xdr:row>
      <xdr:rowOff>4649</xdr:rowOff>
    </xdr:to>
    <xdr:sp macro="" textlink="">
      <xdr:nvSpPr>
        <xdr:cNvPr id="319" name="フローチャート: 判断 318">
          <a:extLst>
            <a:ext uri="{FF2B5EF4-FFF2-40B4-BE49-F238E27FC236}">
              <a16:creationId xmlns:a16="http://schemas.microsoft.com/office/drawing/2014/main" id="{00000000-0008-0000-0300-00003F010000}"/>
            </a:ext>
          </a:extLst>
        </xdr:cNvPr>
        <xdr:cNvSpPr/>
      </xdr:nvSpPr>
      <xdr:spPr>
        <a:xfrm>
          <a:off x="16129000" y="10361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14826</xdr:rowOff>
    </xdr:from>
    <xdr:ext cx="736600" cy="259045"/>
    <xdr:sp macro="" textlink="">
      <xdr:nvSpPr>
        <xdr:cNvPr id="320" name="テキスト ボックス 319">
          <a:extLst>
            <a:ext uri="{FF2B5EF4-FFF2-40B4-BE49-F238E27FC236}">
              <a16:creationId xmlns:a16="http://schemas.microsoft.com/office/drawing/2014/main" id="{00000000-0008-0000-0300-000040010000}"/>
            </a:ext>
          </a:extLst>
        </xdr:cNvPr>
        <xdr:cNvSpPr txBox="1"/>
      </xdr:nvSpPr>
      <xdr:spPr>
        <a:xfrm>
          <a:off x="15798800" y="101303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178</xdr:rowOff>
    </xdr:from>
    <xdr:to>
      <xdr:col>72</xdr:col>
      <xdr:colOff>203200</xdr:colOff>
      <xdr:row>61</xdr:row>
      <xdr:rowOff>12243</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flipV="1">
          <a:off x="14401800" y="10458628"/>
          <a:ext cx="8890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51816</xdr:rowOff>
    </xdr:from>
    <xdr:to>
      <xdr:col>73</xdr:col>
      <xdr:colOff>44450</xdr:colOff>
      <xdr:row>60</xdr:row>
      <xdr:rowOff>153416</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5240000" y="10338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163593</xdr:rowOff>
    </xdr:from>
    <xdr:ext cx="762000" cy="259045"/>
    <xdr:sp macro="" textlink="">
      <xdr:nvSpPr>
        <xdr:cNvPr id="323" name="テキスト ボックス 322">
          <a:extLst>
            <a:ext uri="{FF2B5EF4-FFF2-40B4-BE49-F238E27FC236}">
              <a16:creationId xmlns:a16="http://schemas.microsoft.com/office/drawing/2014/main" id="{00000000-0008-0000-0300-000043010000}"/>
            </a:ext>
          </a:extLst>
        </xdr:cNvPr>
        <xdr:cNvSpPr txBox="1"/>
      </xdr:nvSpPr>
      <xdr:spPr>
        <a:xfrm>
          <a:off x="14909800" y="10107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167767</xdr:rowOff>
    </xdr:from>
    <xdr:to>
      <xdr:col>68</xdr:col>
      <xdr:colOff>152400</xdr:colOff>
      <xdr:row>61</xdr:row>
      <xdr:rowOff>12243</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a:off x="13512800" y="10454767"/>
          <a:ext cx="889000" cy="15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41681</xdr:rowOff>
    </xdr:from>
    <xdr:to>
      <xdr:col>68</xdr:col>
      <xdr:colOff>203200</xdr:colOff>
      <xdr:row>60</xdr:row>
      <xdr:rowOff>143281</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4351000" y="10328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153458</xdr:rowOff>
    </xdr:from>
    <xdr:ext cx="762000" cy="25904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4020800" y="10097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7417</xdr:rowOff>
    </xdr:from>
    <xdr:to>
      <xdr:col>64</xdr:col>
      <xdr:colOff>152400</xdr:colOff>
      <xdr:row>60</xdr:row>
      <xdr:rowOff>109017</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3462000" y="10294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119194</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3131800" y="100632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117932</xdr:rowOff>
    </xdr:from>
    <xdr:to>
      <xdr:col>81</xdr:col>
      <xdr:colOff>95250</xdr:colOff>
      <xdr:row>61</xdr:row>
      <xdr:rowOff>48082</xdr:rowOff>
    </xdr:to>
    <xdr:sp macro="" textlink="">
      <xdr:nvSpPr>
        <xdr:cNvPr id="334" name="楕円 333">
          <a:extLst>
            <a:ext uri="{FF2B5EF4-FFF2-40B4-BE49-F238E27FC236}">
              <a16:creationId xmlns:a16="http://schemas.microsoft.com/office/drawing/2014/main" id="{00000000-0008-0000-0300-00004E010000}"/>
            </a:ext>
          </a:extLst>
        </xdr:cNvPr>
        <xdr:cNvSpPr/>
      </xdr:nvSpPr>
      <xdr:spPr>
        <a:xfrm>
          <a:off x="16967200" y="10404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90009</xdr:rowOff>
    </xdr:from>
    <xdr:ext cx="762000" cy="259045"/>
    <xdr:sp macro="" textlink="">
      <xdr:nvSpPr>
        <xdr:cNvPr id="335" name="定員管理の状況該当値テキスト">
          <a:extLst>
            <a:ext uri="{FF2B5EF4-FFF2-40B4-BE49-F238E27FC236}">
              <a16:creationId xmlns:a16="http://schemas.microsoft.com/office/drawing/2014/main" id="{00000000-0008-0000-0300-00004F010000}"/>
            </a:ext>
          </a:extLst>
        </xdr:cNvPr>
        <xdr:cNvSpPr txBox="1"/>
      </xdr:nvSpPr>
      <xdr:spPr>
        <a:xfrm>
          <a:off x="17106900" y="10377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127102</xdr:rowOff>
    </xdr:from>
    <xdr:to>
      <xdr:col>77</xdr:col>
      <xdr:colOff>95250</xdr:colOff>
      <xdr:row>61</xdr:row>
      <xdr:rowOff>57252</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6129000" y="10414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42029</xdr:rowOff>
    </xdr:from>
    <xdr:ext cx="7366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798800" y="105004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120828</xdr:rowOff>
    </xdr:from>
    <xdr:to>
      <xdr:col>73</xdr:col>
      <xdr:colOff>44450</xdr:colOff>
      <xdr:row>61</xdr:row>
      <xdr:rowOff>50978</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5240000" y="10407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35755</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909800" y="10494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132893</xdr:rowOff>
    </xdr:from>
    <xdr:to>
      <xdr:col>68</xdr:col>
      <xdr:colOff>203200</xdr:colOff>
      <xdr:row>61</xdr:row>
      <xdr:rowOff>63043</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4351000" y="10419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47820</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020800" y="10506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116967</xdr:rowOff>
    </xdr:from>
    <xdr:to>
      <xdr:col>64</xdr:col>
      <xdr:colOff>152400</xdr:colOff>
      <xdr:row>61</xdr:row>
      <xdr:rowOff>47117</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3462000" y="10403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31894</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3131800" y="10490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4" name="正方形/長方形 343">
          <a:extLst>
            <a:ext uri="{FF2B5EF4-FFF2-40B4-BE49-F238E27FC236}">
              <a16:creationId xmlns:a16="http://schemas.microsoft.com/office/drawing/2014/main" id="{00000000-0008-0000-0300-000058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類似団体の平均を下回っているが、近年の大型事業実施に係る借入れの元金償還の開始により</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上昇</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が見込まれる</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今後も老朽化などによる既存施設の大規模改修</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実施が見込まれることから、その他の事業の</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緊急性、優先度などを厳選し起債に大きく頼ることのない行政運営に努める。</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8" name="直線コネクタ 357">
          <a:extLst>
            <a:ext uri="{FF2B5EF4-FFF2-40B4-BE49-F238E27FC236}">
              <a16:creationId xmlns:a16="http://schemas.microsoft.com/office/drawing/2014/main" id="{00000000-0008-0000-0300-000066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46</xdr:row>
      <xdr:rowOff>3175</xdr:rowOff>
    </xdr:from>
    <xdr:to>
      <xdr:col>85</xdr:col>
      <xdr:colOff>95250</xdr:colOff>
      <xdr:row>46</xdr:row>
      <xdr:rowOff>3175</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788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45</xdr:row>
      <xdr:rowOff>32402</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774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44450</xdr:rowOff>
    </xdr:from>
    <xdr:to>
      <xdr:col>85</xdr:col>
      <xdr:colOff>95250</xdr:colOff>
      <xdr:row>44</xdr:row>
      <xdr:rowOff>44450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43</xdr:row>
      <xdr:rowOff>73677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85725</xdr:rowOff>
    </xdr:from>
    <xdr:to>
      <xdr:col>85</xdr:col>
      <xdr:colOff>95250</xdr:colOff>
      <xdr:row>42</xdr:row>
      <xdr:rowOff>85725</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28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114952</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1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168275</xdr:rowOff>
    </xdr:from>
    <xdr:to>
      <xdr:col>85</xdr:col>
      <xdr:colOff>95250</xdr:colOff>
      <xdr:row>38</xdr:row>
      <xdr:rowOff>168275</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68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26052</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54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38100</xdr:rowOff>
    </xdr:from>
    <xdr:to>
      <xdr:col>85</xdr:col>
      <xdr:colOff>95250</xdr:colOff>
      <xdr:row>37</xdr:row>
      <xdr:rowOff>38100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67327</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79375</xdr:rowOff>
    </xdr:from>
    <xdr:to>
      <xdr:col>85</xdr:col>
      <xdr:colOff>95250</xdr:colOff>
      <xdr:row>35</xdr:row>
      <xdr:rowOff>79375</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08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108602</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593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38629</xdr:rowOff>
    </xdr:from>
    <xdr:to>
      <xdr:col>81</xdr:col>
      <xdr:colOff>44450</xdr:colOff>
      <xdr:row>44</xdr:row>
      <xdr:rowOff>165100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210829"/>
          <a:ext cx="0" cy="149807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137177</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165100</xdr:rowOff>
    </xdr:from>
    <xdr:to>
      <xdr:col>81</xdr:col>
      <xdr:colOff>133350</xdr:colOff>
      <xdr:row>44</xdr:row>
      <xdr:rowOff>165100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125006</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59543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38629</xdr:rowOff>
    </xdr:from>
    <xdr:to>
      <xdr:col>81</xdr:col>
      <xdr:colOff>133350</xdr:colOff>
      <xdr:row>36</xdr:row>
      <xdr:rowOff>38629</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2108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106892</xdr:rowOff>
    </xdr:from>
    <xdr:to>
      <xdr:col>81</xdr:col>
      <xdr:colOff>44450</xdr:colOff>
      <xdr:row>40</xdr:row>
      <xdr:rowOff>127000</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179800" y="6964892"/>
          <a:ext cx="8382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78440</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9364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106363</xdr:rowOff>
    </xdr:from>
    <xdr:to>
      <xdr:col>81</xdr:col>
      <xdr:colOff>95250</xdr:colOff>
      <xdr:row>41</xdr:row>
      <xdr:rowOff>36513</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964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36513</xdr:rowOff>
    </xdr:from>
    <xdr:to>
      <xdr:col>77</xdr:col>
      <xdr:colOff>44450</xdr:colOff>
      <xdr:row>40</xdr:row>
      <xdr:rowOff>106892</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6894513"/>
          <a:ext cx="889000" cy="70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106363</xdr:rowOff>
    </xdr:from>
    <xdr:to>
      <xdr:col>77</xdr:col>
      <xdr:colOff>95250</xdr:colOff>
      <xdr:row>41</xdr:row>
      <xdr:rowOff>36513</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964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21290</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70507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117475</xdr:rowOff>
    </xdr:from>
    <xdr:to>
      <xdr:col>72</xdr:col>
      <xdr:colOff>203200</xdr:colOff>
      <xdr:row>40</xdr:row>
      <xdr:rowOff>36513</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4401800" y="6804025"/>
          <a:ext cx="889000" cy="90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86254</xdr:rowOff>
    </xdr:from>
    <xdr:to>
      <xdr:col>73</xdr:col>
      <xdr:colOff>44450</xdr:colOff>
      <xdr:row>41</xdr:row>
      <xdr:rowOff>16404</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944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1181</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70306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39</xdr:row>
      <xdr:rowOff>57150</xdr:rowOff>
    </xdr:from>
    <xdr:to>
      <xdr:col>68</xdr:col>
      <xdr:colOff>152400</xdr:colOff>
      <xdr:row>39</xdr:row>
      <xdr:rowOff>117475</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3512800" y="6743700"/>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66146</xdr:rowOff>
    </xdr:from>
    <xdr:to>
      <xdr:col>68</xdr:col>
      <xdr:colOff>203200</xdr:colOff>
      <xdr:row>40</xdr:row>
      <xdr:rowOff>167746</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924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152523</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7010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66146</xdr:rowOff>
    </xdr:from>
    <xdr:to>
      <xdr:col>64</xdr:col>
      <xdr:colOff>152400</xdr:colOff>
      <xdr:row>40</xdr:row>
      <xdr:rowOff>167746</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6924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152523</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7010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76200</xdr:rowOff>
    </xdr:from>
    <xdr:to>
      <xdr:col>81</xdr:col>
      <xdr:colOff>95250</xdr:colOff>
      <xdr:row>41</xdr:row>
      <xdr:rowOff>6350</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92727</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77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56092</xdr:rowOff>
    </xdr:from>
    <xdr:to>
      <xdr:col>77</xdr:col>
      <xdr:colOff>95250</xdr:colOff>
      <xdr:row>40</xdr:row>
      <xdr:rowOff>157692</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914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167869</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6829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157163</xdr:rowOff>
    </xdr:from>
    <xdr:to>
      <xdr:col>73</xdr:col>
      <xdr:colOff>44450</xdr:colOff>
      <xdr:row>40</xdr:row>
      <xdr:rowOff>87313</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843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97490</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6125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66675</xdr:rowOff>
    </xdr:from>
    <xdr:to>
      <xdr:col>68</xdr:col>
      <xdr:colOff>203200</xdr:colOff>
      <xdr:row>39</xdr:row>
      <xdr:rowOff>168275</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753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7002</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522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6350</xdr:rowOff>
    </xdr:from>
    <xdr:to>
      <xdr:col>64</xdr:col>
      <xdr:colOff>152400</xdr:colOff>
      <xdr:row>39</xdr:row>
      <xdr:rowOff>107950</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69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118127</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46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充当可能基金の確保等により算定されない状況となっているが、今後も充当可能基金の積立や適正な事業執行等により健全な財政運営に努める。</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82187</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313214"/>
          <a:ext cx="0" cy="154087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54264</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826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82187</xdr:rowOff>
    </xdr:from>
    <xdr:to>
      <xdr:col>81</xdr:col>
      <xdr:colOff>133350</xdr:colOff>
      <xdr:row>22</xdr:row>
      <xdr:rowOff>82187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8540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45" name="将来負担の状況平均値テキスト">
          <a:extLst>
            <a:ext uri="{FF2B5EF4-FFF2-40B4-BE49-F238E27FC236}">
              <a16:creationId xmlns:a16="http://schemas.microsoft.com/office/drawing/2014/main" id="{00000000-0008-0000-0300-0000BD010000}"/>
            </a:ext>
          </a:extLst>
        </xdr:cNvPr>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33564</xdr:rowOff>
    </xdr:from>
    <xdr:to>
      <xdr:col>73</xdr:col>
      <xdr:colOff>44450</xdr:colOff>
      <xdr:row>13</xdr:row>
      <xdr:rowOff>135164</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33564</xdr:rowOff>
    </xdr:from>
    <xdr:to>
      <xdr:col>68</xdr:col>
      <xdr:colOff>203200</xdr:colOff>
      <xdr:row>13</xdr:row>
      <xdr:rowOff>135164</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33564</xdr:rowOff>
    </xdr:from>
    <xdr:to>
      <xdr:col>64</xdr:col>
      <xdr:colOff>152400</xdr:colOff>
      <xdr:row>13</xdr:row>
      <xdr:rowOff>135164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3462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11</xdr:row>
      <xdr:rowOff>145341</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131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北海道湧別町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7,901
7,599
505.79
11,243,834
10,906,914
332,066
5,726,040
13,274,441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類似団体と比較すると経常収支比率は下回っており、人口一人当たり決算額も</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類似団体を下回っている状況</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となっている。今後も定員適正化計画に基づき定員管理を行い人件費の抑制に努める。</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a:extLst>
            <a:ext uri="{FF2B5EF4-FFF2-40B4-BE49-F238E27FC236}">
              <a16:creationId xmlns:a16="http://schemas.microsoft.com/office/drawing/2014/main" id="{00000000-0008-0000-0400-00003E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37193</xdr:rowOff>
    </xdr:from>
    <xdr:to>
      <xdr:col>24</xdr:col>
      <xdr:colOff>25400</xdr:colOff>
      <xdr:row>40</xdr:row>
      <xdr:rowOff>130266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flipV="1">
          <a:off x="4826000" y="5695043"/>
          <a:ext cx="0" cy="12932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102343</xdr:rowOff>
    </xdr:from>
    <xdr:ext cx="762000" cy="259045"/>
    <xdr:sp macro="" textlink="">
      <xdr:nvSpPr>
        <xdr:cNvPr id="64" name="人件費最小値テキスト">
          <a:extLst>
            <a:ext uri="{FF2B5EF4-FFF2-40B4-BE49-F238E27FC236}">
              <a16:creationId xmlns:a16="http://schemas.microsoft.com/office/drawing/2014/main" id="{00000000-0008-0000-0400-000040000000}"/>
            </a:ext>
          </a:extLst>
        </xdr:cNvPr>
        <xdr:cNvSpPr txBox="1"/>
      </xdr:nvSpPr>
      <xdr:spPr>
        <a:xfrm>
          <a:off x="4914900" y="6960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130266</xdr:rowOff>
    </xdr:from>
    <xdr:to>
      <xdr:col>24</xdr:col>
      <xdr:colOff>114300</xdr:colOff>
      <xdr:row>40</xdr:row>
      <xdr:rowOff>130266</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69882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123570</xdr:rowOff>
    </xdr:from>
    <xdr:ext cx="762000" cy="259045"/>
    <xdr:sp macro="" textlink="">
      <xdr:nvSpPr>
        <xdr:cNvPr id="66" name="人件費最大値テキスト">
          <a:extLst>
            <a:ext uri="{FF2B5EF4-FFF2-40B4-BE49-F238E27FC236}">
              <a16:creationId xmlns:a16="http://schemas.microsoft.com/office/drawing/2014/main" id="{00000000-0008-0000-0400-000042000000}"/>
            </a:ext>
          </a:extLst>
        </xdr:cNvPr>
        <xdr:cNvSpPr txBox="1"/>
      </xdr:nvSpPr>
      <xdr:spPr>
        <a:xfrm>
          <a:off x="4914900" y="5438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37193</xdr:rowOff>
    </xdr:from>
    <xdr:to>
      <xdr:col>24</xdr:col>
      <xdr:colOff>114300</xdr:colOff>
      <xdr:row>33</xdr:row>
      <xdr:rowOff>37193</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4737100" y="5695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34</xdr:row>
      <xdr:rowOff>15966</xdr:rowOff>
    </xdr:from>
    <xdr:to>
      <xdr:col>24</xdr:col>
      <xdr:colOff>25400</xdr:colOff>
      <xdr:row>34</xdr:row>
      <xdr:rowOff>29028</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a:off x="3987800" y="5845266"/>
          <a:ext cx="838200" cy="13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131553</xdr:rowOff>
    </xdr:from>
    <xdr:ext cx="762000" cy="259045"/>
    <xdr:sp macro="" textlink="">
      <xdr:nvSpPr>
        <xdr:cNvPr id="69" name="人件費平均値テキスト">
          <a:extLst>
            <a:ext uri="{FF2B5EF4-FFF2-40B4-BE49-F238E27FC236}">
              <a16:creationId xmlns:a16="http://schemas.microsoft.com/office/drawing/2014/main" id="{00000000-0008-0000-0400-000045000000}"/>
            </a:ext>
          </a:extLst>
        </xdr:cNvPr>
        <xdr:cNvSpPr txBox="1"/>
      </xdr:nvSpPr>
      <xdr:spPr>
        <a:xfrm>
          <a:off x="4914900" y="613230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159476</xdr:rowOff>
    </xdr:from>
    <xdr:to>
      <xdr:col>24</xdr:col>
      <xdr:colOff>76200</xdr:colOff>
      <xdr:row>36</xdr:row>
      <xdr:rowOff>89626</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4775200" y="6160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34</xdr:row>
      <xdr:rowOff>9434</xdr:rowOff>
    </xdr:from>
    <xdr:to>
      <xdr:col>19</xdr:col>
      <xdr:colOff>187325</xdr:colOff>
      <xdr:row>34</xdr:row>
      <xdr:rowOff>15966</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a:off x="3098800" y="5838734"/>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94161</xdr:rowOff>
    </xdr:from>
    <xdr:to>
      <xdr:col>20</xdr:col>
      <xdr:colOff>38100</xdr:colOff>
      <xdr:row>36</xdr:row>
      <xdr:rowOff>24311</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3937000" y="6094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9088</xdr:rowOff>
    </xdr:from>
    <xdr:ext cx="736600" cy="259045"/>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3606800" y="61812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34</xdr:row>
      <xdr:rowOff>9434</xdr:rowOff>
    </xdr:from>
    <xdr:to>
      <xdr:col>15</xdr:col>
      <xdr:colOff>98425</xdr:colOff>
      <xdr:row>34</xdr:row>
      <xdr:rowOff>140063</xdr:rowOff>
    </xdr:to>
    <xdr:cxnSp macro="">
      <xdr:nvCxnSpPr>
        <xdr:cNvPr id="74" name="直線コネクタ 73">
          <a:extLst>
            <a:ext uri="{FF2B5EF4-FFF2-40B4-BE49-F238E27FC236}">
              <a16:creationId xmlns:a16="http://schemas.microsoft.com/office/drawing/2014/main" id="{00000000-0008-0000-0400-00004A000000}"/>
            </a:ext>
          </a:extLst>
        </xdr:cNvPr>
        <xdr:cNvCxnSpPr/>
      </xdr:nvCxnSpPr>
      <xdr:spPr>
        <a:xfrm flipV="1">
          <a:off x="2209800" y="5838734"/>
          <a:ext cx="889000" cy="130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94161</xdr:rowOff>
    </xdr:from>
    <xdr:to>
      <xdr:col>15</xdr:col>
      <xdr:colOff>149225</xdr:colOff>
      <xdr:row>36</xdr:row>
      <xdr:rowOff>24311</xdr:rowOff>
    </xdr:to>
    <xdr:sp macro="" textlink="">
      <xdr:nvSpPr>
        <xdr:cNvPr id="75" name="フローチャート: 判断 74">
          <a:extLst>
            <a:ext uri="{FF2B5EF4-FFF2-40B4-BE49-F238E27FC236}">
              <a16:creationId xmlns:a16="http://schemas.microsoft.com/office/drawing/2014/main" id="{00000000-0008-0000-0400-00004B000000}"/>
            </a:ext>
          </a:extLst>
        </xdr:cNvPr>
        <xdr:cNvSpPr/>
      </xdr:nvSpPr>
      <xdr:spPr>
        <a:xfrm>
          <a:off x="3048000" y="6094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9088</xdr:rowOff>
    </xdr:from>
    <xdr:ext cx="762000" cy="259045"/>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2717800" y="61812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34</xdr:row>
      <xdr:rowOff>140063</xdr:rowOff>
    </xdr:from>
    <xdr:to>
      <xdr:col>11</xdr:col>
      <xdr:colOff>9525</xdr:colOff>
      <xdr:row>35</xdr:row>
      <xdr:rowOff>60053</xdr:rowOff>
    </xdr:to>
    <xdr:cxnSp macro="">
      <xdr:nvCxnSpPr>
        <xdr:cNvPr id="77" name="直線コネクタ 76">
          <a:extLst>
            <a:ext uri="{FF2B5EF4-FFF2-40B4-BE49-F238E27FC236}">
              <a16:creationId xmlns:a16="http://schemas.microsoft.com/office/drawing/2014/main" id="{00000000-0008-0000-0400-00004D000000}"/>
            </a:ext>
          </a:extLst>
        </xdr:cNvPr>
        <xdr:cNvCxnSpPr/>
      </xdr:nvCxnSpPr>
      <xdr:spPr>
        <a:xfrm flipV="1">
          <a:off x="1320800" y="5969363"/>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87630</xdr:rowOff>
    </xdr:from>
    <xdr:to>
      <xdr:col>11</xdr:col>
      <xdr:colOff>60325</xdr:colOff>
      <xdr:row>36</xdr:row>
      <xdr:rowOff>17780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2159000" y="6088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2557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828800" y="6174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1089</xdr:rowOff>
    </xdr:from>
    <xdr:to>
      <xdr:col>6</xdr:col>
      <xdr:colOff>171450</xdr:colOff>
      <xdr:row>36</xdr:row>
      <xdr:rowOff>102689</xdr:rowOff>
    </xdr:to>
    <xdr:sp macro="" textlink="">
      <xdr:nvSpPr>
        <xdr:cNvPr id="80" name="フローチャート: 判断 79">
          <a:extLst>
            <a:ext uri="{FF2B5EF4-FFF2-40B4-BE49-F238E27FC236}">
              <a16:creationId xmlns:a16="http://schemas.microsoft.com/office/drawing/2014/main" id="{00000000-0008-0000-0400-000050000000}"/>
            </a:ext>
          </a:extLst>
        </xdr:cNvPr>
        <xdr:cNvSpPr/>
      </xdr:nvSpPr>
      <xdr:spPr>
        <a:xfrm>
          <a:off x="1270000" y="6173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87466</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939800" y="62596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33</xdr:row>
      <xdr:rowOff>149678</xdr:rowOff>
    </xdr:from>
    <xdr:to>
      <xdr:col>24</xdr:col>
      <xdr:colOff>76200</xdr:colOff>
      <xdr:row>34</xdr:row>
      <xdr:rowOff>79828</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4775200" y="5807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166205</xdr:rowOff>
    </xdr:from>
    <xdr:ext cx="762000" cy="259045"/>
    <xdr:sp macro="" textlink="">
      <xdr:nvSpPr>
        <xdr:cNvPr id="88" name="人件費該当値テキスト">
          <a:extLst>
            <a:ext uri="{FF2B5EF4-FFF2-40B4-BE49-F238E27FC236}">
              <a16:creationId xmlns:a16="http://schemas.microsoft.com/office/drawing/2014/main" id="{00000000-0008-0000-0400-000058000000}"/>
            </a:ext>
          </a:extLst>
        </xdr:cNvPr>
        <xdr:cNvSpPr txBox="1"/>
      </xdr:nvSpPr>
      <xdr:spPr>
        <a:xfrm>
          <a:off x="4914900" y="5652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33</xdr:row>
      <xdr:rowOff>136616</xdr:rowOff>
    </xdr:from>
    <xdr:to>
      <xdr:col>20</xdr:col>
      <xdr:colOff>38100</xdr:colOff>
      <xdr:row>34</xdr:row>
      <xdr:rowOff>66766</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937000" y="5794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32</xdr:row>
      <xdr:rowOff>76943</xdr:rowOff>
    </xdr:from>
    <xdr:ext cx="7366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3606800" y="55633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33</xdr:row>
      <xdr:rowOff>130084</xdr:rowOff>
    </xdr:from>
    <xdr:to>
      <xdr:col>15</xdr:col>
      <xdr:colOff>149225</xdr:colOff>
      <xdr:row>34</xdr:row>
      <xdr:rowOff>60234</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3048000" y="5787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32</xdr:row>
      <xdr:rowOff>70411</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2717800" y="5556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34</xdr:row>
      <xdr:rowOff>89263</xdr:rowOff>
    </xdr:from>
    <xdr:to>
      <xdr:col>11</xdr:col>
      <xdr:colOff>60325</xdr:colOff>
      <xdr:row>35</xdr:row>
      <xdr:rowOff>19413</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2159000" y="5918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29590</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1828800" y="56874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9253</xdr:rowOff>
    </xdr:from>
    <xdr:to>
      <xdr:col>6</xdr:col>
      <xdr:colOff>171450</xdr:colOff>
      <xdr:row>35</xdr:row>
      <xdr:rowOff>110853</xdr:rowOff>
    </xdr:to>
    <xdr:sp macro="" textlink="">
      <xdr:nvSpPr>
        <xdr:cNvPr id="95" name="楕円 94">
          <a:extLst>
            <a:ext uri="{FF2B5EF4-FFF2-40B4-BE49-F238E27FC236}">
              <a16:creationId xmlns:a16="http://schemas.microsoft.com/office/drawing/2014/main" id="{00000000-0008-0000-0400-00005F000000}"/>
            </a:ext>
          </a:extLst>
        </xdr:cNvPr>
        <xdr:cNvSpPr/>
      </xdr:nvSpPr>
      <xdr:spPr>
        <a:xfrm>
          <a:off x="1270000" y="6010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121030</xdr:rowOff>
    </xdr:from>
    <xdr:ext cx="762000" cy="259045"/>
    <xdr:sp macro=""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939800" y="57788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a:extLst>
            <a:ext uri="{FF2B5EF4-FFF2-40B4-BE49-F238E27FC236}">
              <a16:creationId xmlns:a16="http://schemas.microsoft.com/office/drawing/2014/main" id="{00000000-0008-0000-0400-000069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a:extLst>
            <a:ext uri="{FF2B5EF4-FFF2-40B4-BE49-F238E27FC236}">
              <a16:creationId xmlns:a16="http://schemas.microsoft.com/office/drawing/2014/main" id="{00000000-0008-0000-0400-00006A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a:extLst>
            <a:ext uri="{FF2B5EF4-FFF2-40B4-BE49-F238E27FC236}">
              <a16:creationId xmlns:a16="http://schemas.microsoft.com/office/drawing/2014/main" id="{00000000-0008-0000-0400-00006B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類似団体と比較すると経常収支比率は上回っている。</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本町は合併により、同類の公共施設が町内に点在しており、その管理費に係る物件費も比率を押し上げていると考えられる。また、近年のエネルギー価格・物価高騰の影響も懸念されるところであり、</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は、公共施設の再配置の検討を加速させ、</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事務事業の見直しを</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更に</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進め経費の抑制に努める。</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841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3270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69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2446000" y="212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4" name="テキスト ボックス 123">
          <a:extLst>
            <a:ext uri="{FF2B5EF4-FFF2-40B4-BE49-F238E27FC236}">
              <a16:creationId xmlns:a16="http://schemas.microsoft.com/office/drawing/2014/main" id="{00000000-0008-0000-0400-00007C000000}"/>
            </a:ext>
          </a:extLst>
        </xdr:cNvPr>
        <xdr:cNvSpPr txBox="1"/>
      </xdr:nvSpPr>
      <xdr:spPr>
        <a:xfrm>
          <a:off x="11938000"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7" name="物件費グラフ枠">
          <a:extLst>
            <a:ext uri="{FF2B5EF4-FFF2-40B4-BE49-F238E27FC236}">
              <a16:creationId xmlns:a16="http://schemas.microsoft.com/office/drawing/2014/main" id="{00000000-0008-0000-0400-00007F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60325</xdr:rowOff>
    </xdr:from>
    <xdr:to>
      <xdr:col>82</xdr:col>
      <xdr:colOff>107950</xdr:colOff>
      <xdr:row>21</xdr:row>
      <xdr:rowOff>107950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flipV="1">
          <a:off x="16510000" y="2289175"/>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80027</xdr:rowOff>
    </xdr:from>
    <xdr:ext cx="762000" cy="259045"/>
    <xdr:sp macro="" textlink="">
      <xdr:nvSpPr>
        <xdr:cNvPr id="129" name="物件費最小値テキスト">
          <a:extLst>
            <a:ext uri="{FF2B5EF4-FFF2-40B4-BE49-F238E27FC236}">
              <a16:creationId xmlns:a16="http://schemas.microsoft.com/office/drawing/2014/main" id="{00000000-0008-0000-0400-000081000000}"/>
            </a:ext>
          </a:extLst>
        </xdr:cNvPr>
        <xdr:cNvSpPr txBox="1"/>
      </xdr:nvSpPr>
      <xdr:spPr>
        <a:xfrm>
          <a:off x="16598900" y="368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107950</xdr:rowOff>
    </xdr:from>
    <xdr:to>
      <xdr:col>82</xdr:col>
      <xdr:colOff>196850</xdr:colOff>
      <xdr:row>21</xdr:row>
      <xdr:rowOff>107950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6421100" y="3708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146702</xdr:rowOff>
    </xdr:from>
    <xdr:ext cx="762000" cy="259045"/>
    <xdr:sp macro="" textlink="">
      <xdr:nvSpPr>
        <xdr:cNvPr id="131" name="物件費最大値テキスト">
          <a:extLst>
            <a:ext uri="{FF2B5EF4-FFF2-40B4-BE49-F238E27FC236}">
              <a16:creationId xmlns:a16="http://schemas.microsoft.com/office/drawing/2014/main" id="{00000000-0008-0000-0400-000083000000}"/>
            </a:ext>
          </a:extLst>
        </xdr:cNvPr>
        <xdr:cNvSpPr txBox="1"/>
      </xdr:nvSpPr>
      <xdr:spPr>
        <a:xfrm>
          <a:off x="16598900" y="2032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60325</xdr:rowOff>
    </xdr:from>
    <xdr:to>
      <xdr:col>82</xdr:col>
      <xdr:colOff>196850</xdr:colOff>
      <xdr:row>13</xdr:row>
      <xdr:rowOff>60325</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6421100" y="2289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18</xdr:row>
      <xdr:rowOff>22225</xdr:rowOff>
    </xdr:from>
    <xdr:to>
      <xdr:col>82</xdr:col>
      <xdr:colOff>107950</xdr:colOff>
      <xdr:row>18</xdr:row>
      <xdr:rowOff>98425</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5671800" y="3108325"/>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168927</xdr:rowOff>
    </xdr:from>
    <xdr:ext cx="762000" cy="259045"/>
    <xdr:sp macro="" textlink="">
      <xdr:nvSpPr>
        <xdr:cNvPr id="134" name="物件費平均値テキスト">
          <a:extLst>
            <a:ext uri="{FF2B5EF4-FFF2-40B4-BE49-F238E27FC236}">
              <a16:creationId xmlns:a16="http://schemas.microsoft.com/office/drawing/2014/main" id="{00000000-0008-0000-0400-000086000000}"/>
            </a:ext>
          </a:extLst>
        </xdr:cNvPr>
        <xdr:cNvSpPr txBox="1"/>
      </xdr:nvSpPr>
      <xdr:spPr>
        <a:xfrm>
          <a:off x="16598900" y="27406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152400</xdr:rowOff>
    </xdr:from>
    <xdr:to>
      <xdr:col>82</xdr:col>
      <xdr:colOff>158750</xdr:colOff>
      <xdr:row>17</xdr:row>
      <xdr:rowOff>82550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64592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107950</xdr:rowOff>
    </xdr:from>
    <xdr:to>
      <xdr:col>78</xdr:col>
      <xdr:colOff>69850</xdr:colOff>
      <xdr:row>18</xdr:row>
      <xdr:rowOff>22225</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a:off x="14782800" y="3022600"/>
          <a:ext cx="8890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95250</xdr:rowOff>
    </xdr:from>
    <xdr:to>
      <xdr:col>78</xdr:col>
      <xdr:colOff>120650</xdr:colOff>
      <xdr:row>17</xdr:row>
      <xdr:rowOff>25400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5621000" y="2838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35577</xdr:rowOff>
    </xdr:from>
    <xdr:ext cx="7366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5290800" y="26073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107950</xdr:rowOff>
    </xdr:from>
    <xdr:to>
      <xdr:col>73</xdr:col>
      <xdr:colOff>180975</xdr:colOff>
      <xdr:row>17</xdr:row>
      <xdr:rowOff>146050</xdr:rowOff>
    </xdr:to>
    <xdr:cxnSp macro="">
      <xdr:nvCxnSpPr>
        <xdr:cNvPr id="139" name="直線コネクタ 138">
          <a:extLst>
            <a:ext uri="{FF2B5EF4-FFF2-40B4-BE49-F238E27FC236}">
              <a16:creationId xmlns:a16="http://schemas.microsoft.com/office/drawing/2014/main" id="{00000000-0008-0000-0400-00008B000000}"/>
            </a:ext>
          </a:extLst>
        </xdr:cNvPr>
        <xdr:cNvCxnSpPr/>
      </xdr:nvCxnSpPr>
      <xdr:spPr>
        <a:xfrm flipV="1">
          <a:off x="13893800" y="30226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57150</xdr:rowOff>
    </xdr:from>
    <xdr:to>
      <xdr:col>74</xdr:col>
      <xdr:colOff>31750</xdr:colOff>
      <xdr:row>16</xdr:row>
      <xdr:rowOff>158750</xdr:rowOff>
    </xdr:to>
    <xdr:sp macro="" textlink="">
      <xdr:nvSpPr>
        <xdr:cNvPr id="140" name="フローチャート: 判断 139">
          <a:extLst>
            <a:ext uri="{FF2B5EF4-FFF2-40B4-BE49-F238E27FC236}">
              <a16:creationId xmlns:a16="http://schemas.microsoft.com/office/drawing/2014/main" id="{00000000-0008-0000-0400-00008C000000}"/>
            </a:ext>
          </a:extLst>
        </xdr:cNvPr>
        <xdr:cNvSpPr/>
      </xdr:nvSpPr>
      <xdr:spPr>
        <a:xfrm>
          <a:off x="14732000" y="2800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168927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401800" y="2569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69850</xdr:rowOff>
    </xdr:from>
    <xdr:to>
      <xdr:col>69</xdr:col>
      <xdr:colOff>92075</xdr:colOff>
      <xdr:row>17</xdr:row>
      <xdr:rowOff>146050</xdr:rowOff>
    </xdr:to>
    <xdr:cxnSp macro="">
      <xdr:nvCxnSpPr>
        <xdr:cNvPr id="142" name="直線コネクタ 141">
          <a:extLst>
            <a:ext uri="{FF2B5EF4-FFF2-40B4-BE49-F238E27FC236}">
              <a16:creationId xmlns:a16="http://schemas.microsoft.com/office/drawing/2014/main" id="{00000000-0008-0000-0400-00008E000000}"/>
            </a:ext>
          </a:extLst>
        </xdr:cNvPr>
        <xdr:cNvCxnSpPr/>
      </xdr:nvCxnSpPr>
      <xdr:spPr>
        <a:xfrm>
          <a:off x="13004800" y="29845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142875</xdr:rowOff>
    </xdr:from>
    <xdr:to>
      <xdr:col>69</xdr:col>
      <xdr:colOff>142875</xdr:colOff>
      <xdr:row>16</xdr:row>
      <xdr:rowOff>73025</xdr:rowOff>
    </xdr:to>
    <xdr:sp macro="" textlink="">
      <xdr:nvSpPr>
        <xdr:cNvPr id="143" name="フローチャート: 判断 142">
          <a:extLst>
            <a:ext uri="{FF2B5EF4-FFF2-40B4-BE49-F238E27FC236}">
              <a16:creationId xmlns:a16="http://schemas.microsoft.com/office/drawing/2014/main" id="{00000000-0008-0000-0400-00008F000000}"/>
            </a:ext>
          </a:extLst>
        </xdr:cNvPr>
        <xdr:cNvSpPr/>
      </xdr:nvSpPr>
      <xdr:spPr>
        <a:xfrm>
          <a:off x="13843000" y="2714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83202</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512800" y="2483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152400</xdr:rowOff>
    </xdr:from>
    <xdr:to>
      <xdr:col>65</xdr:col>
      <xdr:colOff>53975</xdr:colOff>
      <xdr:row>16</xdr:row>
      <xdr:rowOff>82550</xdr:rowOff>
    </xdr:to>
    <xdr:sp macro="" textlink="">
      <xdr:nvSpPr>
        <xdr:cNvPr id="145" name="フローチャート: 判断 144">
          <a:extLst>
            <a:ext uri="{FF2B5EF4-FFF2-40B4-BE49-F238E27FC236}">
              <a16:creationId xmlns:a16="http://schemas.microsoft.com/office/drawing/2014/main" id="{00000000-0008-0000-0400-000091000000}"/>
            </a:ext>
          </a:extLst>
        </xdr:cNvPr>
        <xdr:cNvSpPr/>
      </xdr:nvSpPr>
      <xdr:spPr>
        <a:xfrm>
          <a:off x="12954000" y="272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92727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2623800" y="2493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47625</xdr:rowOff>
    </xdr:from>
    <xdr:to>
      <xdr:col>82</xdr:col>
      <xdr:colOff>158750</xdr:colOff>
      <xdr:row>18</xdr:row>
      <xdr:rowOff>149225</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6459200" y="3133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18</xdr:row>
      <xdr:rowOff>19702</xdr:rowOff>
    </xdr:from>
    <xdr:ext cx="762000" cy="259045"/>
    <xdr:sp macro="" textlink="">
      <xdr:nvSpPr>
        <xdr:cNvPr id="153" name="物件費該当値テキスト">
          <a:extLst>
            <a:ext uri="{FF2B5EF4-FFF2-40B4-BE49-F238E27FC236}">
              <a16:creationId xmlns:a16="http://schemas.microsoft.com/office/drawing/2014/main" id="{00000000-0008-0000-0400-000099000000}"/>
            </a:ext>
          </a:extLst>
        </xdr:cNvPr>
        <xdr:cNvSpPr txBox="1"/>
      </xdr:nvSpPr>
      <xdr:spPr>
        <a:xfrm>
          <a:off x="16598900" y="3105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142875</xdr:rowOff>
    </xdr:from>
    <xdr:to>
      <xdr:col>78</xdr:col>
      <xdr:colOff>120650</xdr:colOff>
      <xdr:row>18</xdr:row>
      <xdr:rowOff>73025</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5621000" y="3057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57802</xdr:rowOff>
    </xdr:from>
    <xdr:ext cx="7366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5290800" y="31439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57150</xdr:rowOff>
    </xdr:from>
    <xdr:to>
      <xdr:col>74</xdr:col>
      <xdr:colOff>31750</xdr:colOff>
      <xdr:row>17</xdr:row>
      <xdr:rowOff>158750</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4732000" y="297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143527</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4401800" y="305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95250</xdr:rowOff>
    </xdr:from>
    <xdr:to>
      <xdr:col>69</xdr:col>
      <xdr:colOff>142875</xdr:colOff>
      <xdr:row>18</xdr:row>
      <xdr:rowOff>25400</xdr:rowOff>
    </xdr:to>
    <xdr:sp macro="" textlink="">
      <xdr:nvSpPr>
        <xdr:cNvPr id="158" name="楕円 157">
          <a:extLst>
            <a:ext uri="{FF2B5EF4-FFF2-40B4-BE49-F238E27FC236}">
              <a16:creationId xmlns:a16="http://schemas.microsoft.com/office/drawing/2014/main" id="{00000000-0008-0000-0400-00009E000000}"/>
            </a:ext>
          </a:extLst>
        </xdr:cNvPr>
        <xdr:cNvSpPr/>
      </xdr:nvSpPr>
      <xdr:spPr>
        <a:xfrm>
          <a:off x="13843000" y="3009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18</xdr:row>
      <xdr:rowOff>10177</xdr:rowOff>
    </xdr:from>
    <xdr:ext cx="762000" cy="259045"/>
    <xdr:sp macro="" textlink="">
      <xdr:nvSpPr>
        <xdr:cNvPr id="159" name="テキスト ボックス 158">
          <a:extLst>
            <a:ext uri="{FF2B5EF4-FFF2-40B4-BE49-F238E27FC236}">
              <a16:creationId xmlns:a16="http://schemas.microsoft.com/office/drawing/2014/main" id="{00000000-0008-0000-0400-00009F000000}"/>
            </a:ext>
          </a:extLst>
        </xdr:cNvPr>
        <xdr:cNvSpPr txBox="1"/>
      </xdr:nvSpPr>
      <xdr:spPr>
        <a:xfrm>
          <a:off x="13512800" y="309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19050</xdr:rowOff>
    </xdr:from>
    <xdr:to>
      <xdr:col>65</xdr:col>
      <xdr:colOff>53975</xdr:colOff>
      <xdr:row>17</xdr:row>
      <xdr:rowOff>120650</xdr:rowOff>
    </xdr:to>
    <xdr:sp macro="" textlink="">
      <xdr:nvSpPr>
        <xdr:cNvPr id="160" name="楕円 159">
          <a:extLst>
            <a:ext uri="{FF2B5EF4-FFF2-40B4-BE49-F238E27FC236}">
              <a16:creationId xmlns:a16="http://schemas.microsoft.com/office/drawing/2014/main" id="{00000000-0008-0000-0400-0000A0000000}"/>
            </a:ext>
          </a:extLst>
        </xdr:cNvPr>
        <xdr:cNvSpPr/>
      </xdr:nvSpPr>
      <xdr:spPr>
        <a:xfrm>
          <a:off x="12954000" y="293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105427</xdr:rowOff>
    </xdr:from>
    <xdr:ext cx="762000" cy="259045"/>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12623800" y="302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8" name="正方形/長方形 167">
          <a:extLst>
            <a:ext uri="{FF2B5EF4-FFF2-40B4-BE49-F238E27FC236}">
              <a16:creationId xmlns:a16="http://schemas.microsoft.com/office/drawing/2014/main" id="{00000000-0008-0000-0400-0000A8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9" name="正方形/長方形 168">
          <a:extLst>
            <a:ext uri="{FF2B5EF4-FFF2-40B4-BE49-F238E27FC236}">
              <a16:creationId xmlns:a16="http://schemas.microsoft.com/office/drawing/2014/main" id="{00000000-0008-0000-0400-0000A9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70" name="正方形/長方形 169">
          <a:extLst>
            <a:ext uri="{FF2B5EF4-FFF2-40B4-BE49-F238E27FC236}">
              <a16:creationId xmlns:a16="http://schemas.microsoft.com/office/drawing/2014/main" id="{00000000-0008-0000-0400-0000AA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71" name="正方形/長方形 170">
          <a:extLst>
            <a:ext uri="{FF2B5EF4-FFF2-40B4-BE49-F238E27FC236}">
              <a16:creationId xmlns:a16="http://schemas.microsoft.com/office/drawing/2014/main" id="{00000000-0008-0000-0400-0000AB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類似団体と比較すると経常収支比率は下回っている。高齢化や乳幼児</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関係</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に</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係る</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制度拡大等によって</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は</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上昇</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も</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見込まれるため、今後も事務事業の見直しを進め抑制に努める。</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8" name="扶助費グラフ枠">
          <a:extLst>
            <a:ext uri="{FF2B5EF4-FFF2-40B4-BE49-F238E27FC236}">
              <a16:creationId xmlns:a16="http://schemas.microsoft.com/office/drawing/2014/main" id="{00000000-0008-0000-0400-0000BC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61</xdr:row>
      <xdr:rowOff>12700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4826000" y="9042400"/>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156227</xdr:rowOff>
    </xdr:from>
    <xdr:ext cx="762000" cy="259045"/>
    <xdr:sp macro="" textlink="">
      <xdr:nvSpPr>
        <xdr:cNvPr id="190" name="扶助費最小値テキスト">
          <a:extLst>
            <a:ext uri="{FF2B5EF4-FFF2-40B4-BE49-F238E27FC236}">
              <a16:creationId xmlns:a16="http://schemas.microsoft.com/office/drawing/2014/main" id="{00000000-0008-0000-0400-0000BE000000}"/>
            </a:ext>
          </a:extLst>
        </xdr:cNvPr>
        <xdr:cNvSpPr txBox="1"/>
      </xdr:nvSpPr>
      <xdr:spPr>
        <a:xfrm>
          <a:off x="4914900" y="10443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12700</xdr:rowOff>
    </xdr:from>
    <xdr:to>
      <xdr:col>24</xdr:col>
      <xdr:colOff>114300</xdr:colOff>
      <xdr:row>61</xdr:row>
      <xdr:rowOff>12700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737100" y="10471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92" name="扶助費最大値テキスト">
          <a:extLst>
            <a:ext uri="{FF2B5EF4-FFF2-40B4-BE49-F238E27FC236}">
              <a16:creationId xmlns:a16="http://schemas.microsoft.com/office/drawing/2014/main" id="{00000000-0008-0000-0400-0000C0000000}"/>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53</xdr:row>
      <xdr:rowOff>127000</xdr:rowOff>
    </xdr:from>
    <xdr:to>
      <xdr:col>24</xdr:col>
      <xdr:colOff>25400</xdr:colOff>
      <xdr:row>53</xdr:row>
      <xdr:rowOff>127000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3987800" y="921385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48277</xdr:rowOff>
    </xdr:from>
    <xdr:ext cx="762000" cy="259045"/>
    <xdr:sp macro="" textlink="">
      <xdr:nvSpPr>
        <xdr:cNvPr id="195" name="扶助費平均値テキスト">
          <a:extLst>
            <a:ext uri="{FF2B5EF4-FFF2-40B4-BE49-F238E27FC236}">
              <a16:creationId xmlns:a16="http://schemas.microsoft.com/office/drawing/2014/main" id="{00000000-0008-0000-0400-0000C3000000}"/>
            </a:ext>
          </a:extLst>
        </xdr:cNvPr>
        <xdr:cNvSpPr txBox="1"/>
      </xdr:nvSpPr>
      <xdr:spPr>
        <a:xfrm>
          <a:off x="4914900" y="94780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76200</xdr:rowOff>
    </xdr:from>
    <xdr:to>
      <xdr:col>24</xdr:col>
      <xdr:colOff>76200</xdr:colOff>
      <xdr:row>56</xdr:row>
      <xdr:rowOff>6350</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4775200" y="9505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88900</xdr:rowOff>
    </xdr:from>
    <xdr:to>
      <xdr:col>19</xdr:col>
      <xdr:colOff>187325</xdr:colOff>
      <xdr:row>53</xdr:row>
      <xdr:rowOff>127000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3098800" y="91757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19050</xdr:rowOff>
    </xdr:from>
    <xdr:to>
      <xdr:col>20</xdr:col>
      <xdr:colOff>38100</xdr:colOff>
      <xdr:row>55</xdr:row>
      <xdr:rowOff>120650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3937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105427</xdr:rowOff>
    </xdr:from>
    <xdr:ext cx="7366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3606800" y="9535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88900</xdr:rowOff>
    </xdr:from>
    <xdr:to>
      <xdr:col>15</xdr:col>
      <xdr:colOff>98425</xdr:colOff>
      <xdr:row>53</xdr:row>
      <xdr:rowOff>107950</xdr:rowOff>
    </xdr:to>
    <xdr:cxnSp macro="">
      <xdr:nvCxnSpPr>
        <xdr:cNvPr id="200" name="直線コネクタ 199">
          <a:extLst>
            <a:ext uri="{FF2B5EF4-FFF2-40B4-BE49-F238E27FC236}">
              <a16:creationId xmlns:a16="http://schemas.microsoft.com/office/drawing/2014/main" id="{00000000-0008-0000-0400-0000C8000000}"/>
            </a:ext>
          </a:extLst>
        </xdr:cNvPr>
        <xdr:cNvCxnSpPr/>
      </xdr:nvCxnSpPr>
      <xdr:spPr>
        <a:xfrm flipV="1">
          <a:off x="2209800" y="91757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152400</xdr:rowOff>
    </xdr:from>
    <xdr:to>
      <xdr:col>15</xdr:col>
      <xdr:colOff>149225</xdr:colOff>
      <xdr:row>55</xdr:row>
      <xdr:rowOff>82550</xdr:rowOff>
    </xdr:to>
    <xdr:sp macro="" textlink="">
      <xdr:nvSpPr>
        <xdr:cNvPr id="201" name="フローチャート: 判断 200">
          <a:extLst>
            <a:ext uri="{FF2B5EF4-FFF2-40B4-BE49-F238E27FC236}">
              <a16:creationId xmlns:a16="http://schemas.microsoft.com/office/drawing/2014/main" id="{00000000-0008-0000-0400-0000C9000000}"/>
            </a:ext>
          </a:extLst>
        </xdr:cNvPr>
        <xdr:cNvSpPr/>
      </xdr:nvSpPr>
      <xdr:spPr>
        <a:xfrm>
          <a:off x="3048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67327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717800" y="949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107950</xdr:rowOff>
    </xdr:from>
    <xdr:to>
      <xdr:col>11</xdr:col>
      <xdr:colOff>9525</xdr:colOff>
      <xdr:row>53</xdr:row>
      <xdr:rowOff>127000</xdr:rowOff>
    </xdr:to>
    <xdr:cxnSp macro="">
      <xdr:nvCxnSpPr>
        <xdr:cNvPr id="203" name="直線コネクタ 202">
          <a:extLst>
            <a:ext uri="{FF2B5EF4-FFF2-40B4-BE49-F238E27FC236}">
              <a16:creationId xmlns:a16="http://schemas.microsoft.com/office/drawing/2014/main" id="{00000000-0008-0000-0400-0000CB000000}"/>
            </a:ext>
          </a:extLst>
        </xdr:cNvPr>
        <xdr:cNvCxnSpPr/>
      </xdr:nvCxnSpPr>
      <xdr:spPr>
        <a:xfrm flipV="1">
          <a:off x="1320800" y="91948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133350</xdr:rowOff>
    </xdr:from>
    <xdr:to>
      <xdr:col>11</xdr:col>
      <xdr:colOff>60325</xdr:colOff>
      <xdr:row>55</xdr:row>
      <xdr:rowOff>63500</xdr:rowOff>
    </xdr:to>
    <xdr:sp macro=""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2159000" y="9391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48277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828800" y="9478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0</xdr:rowOff>
    </xdr:from>
    <xdr:to>
      <xdr:col>6</xdr:col>
      <xdr:colOff>171450</xdr:colOff>
      <xdr:row>55</xdr:row>
      <xdr:rowOff>101600</xdr:rowOff>
    </xdr:to>
    <xdr:sp macro="" textlink="">
      <xdr:nvSpPr>
        <xdr:cNvPr id="206" name="フローチャート: 判断 205">
          <a:extLst>
            <a:ext uri="{FF2B5EF4-FFF2-40B4-BE49-F238E27FC236}">
              <a16:creationId xmlns:a16="http://schemas.microsoft.com/office/drawing/2014/main" id="{00000000-0008-0000-0400-0000CE000000}"/>
            </a:ext>
          </a:extLst>
        </xdr:cNvPr>
        <xdr:cNvSpPr/>
      </xdr:nvSpPr>
      <xdr:spPr>
        <a:xfrm>
          <a:off x="1270000" y="942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86377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939800" y="9516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53</xdr:row>
      <xdr:rowOff>76200</xdr:rowOff>
    </xdr:from>
    <xdr:to>
      <xdr:col>24</xdr:col>
      <xdr:colOff>76200</xdr:colOff>
      <xdr:row>54</xdr:row>
      <xdr:rowOff>6350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4775200" y="9163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92727</xdr:rowOff>
    </xdr:from>
    <xdr:ext cx="762000" cy="259045"/>
    <xdr:sp macro="" textlink="">
      <xdr:nvSpPr>
        <xdr:cNvPr id="214" name="扶助費該当値テキスト">
          <a:extLst>
            <a:ext uri="{FF2B5EF4-FFF2-40B4-BE49-F238E27FC236}">
              <a16:creationId xmlns:a16="http://schemas.microsoft.com/office/drawing/2014/main" id="{00000000-0008-0000-0400-0000D6000000}"/>
            </a:ext>
          </a:extLst>
        </xdr:cNvPr>
        <xdr:cNvSpPr txBox="1"/>
      </xdr:nvSpPr>
      <xdr:spPr>
        <a:xfrm>
          <a:off x="4914900" y="9008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76200</xdr:rowOff>
    </xdr:from>
    <xdr:to>
      <xdr:col>20</xdr:col>
      <xdr:colOff>38100</xdr:colOff>
      <xdr:row>54</xdr:row>
      <xdr:rowOff>6350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3937000" y="9163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16527</xdr:rowOff>
    </xdr:from>
    <xdr:ext cx="7366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3606800" y="89319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38100</xdr:rowOff>
    </xdr:from>
    <xdr:to>
      <xdr:col>15</xdr:col>
      <xdr:colOff>149225</xdr:colOff>
      <xdr:row>53</xdr:row>
      <xdr:rowOff>139700</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3048000" y="9124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51</xdr:row>
      <xdr:rowOff>149877</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2717800" y="889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57150</xdr:rowOff>
    </xdr:from>
    <xdr:to>
      <xdr:col>11</xdr:col>
      <xdr:colOff>60325</xdr:colOff>
      <xdr:row>53</xdr:row>
      <xdr:rowOff>158750</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2159000" y="914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51</xdr:row>
      <xdr:rowOff>168927</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828800" y="891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76200</xdr:rowOff>
    </xdr:from>
    <xdr:to>
      <xdr:col>6</xdr:col>
      <xdr:colOff>171450</xdr:colOff>
      <xdr:row>54</xdr:row>
      <xdr:rowOff>6350</xdr:rowOff>
    </xdr:to>
    <xdr:sp macro="" textlink="">
      <xdr:nvSpPr>
        <xdr:cNvPr id="221" name="楕円 220">
          <a:extLst>
            <a:ext uri="{FF2B5EF4-FFF2-40B4-BE49-F238E27FC236}">
              <a16:creationId xmlns:a16="http://schemas.microsoft.com/office/drawing/2014/main" id="{00000000-0008-0000-0400-0000DD000000}"/>
            </a:ext>
          </a:extLst>
        </xdr:cNvPr>
        <xdr:cNvSpPr/>
      </xdr:nvSpPr>
      <xdr:spPr>
        <a:xfrm>
          <a:off x="1270000" y="9163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16527</xdr:rowOff>
    </xdr:from>
    <xdr:ext cx="762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939800" y="8931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2" name="正方形/長方形 231">
          <a:extLst>
            <a:ext uri="{FF2B5EF4-FFF2-40B4-BE49-F238E27FC236}">
              <a16:creationId xmlns:a16="http://schemas.microsoft.com/office/drawing/2014/main" id="{00000000-0008-0000-0400-0000E8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類似団体と</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比較すると</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経常収支比率は上回っている。今後は、施設の老朽化による維持補修費の増、下水道や簡易水道の</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再</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整備</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等</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により一般会計からの繰出金</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（負担金）</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の増</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も</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見込まれるため、特別会計</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、公営企業会計</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も含めて事務事業の見直しを進め経費の抑制に努める。</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48" name="その他グラフ枠">
          <a:extLst>
            <a:ext uri="{FF2B5EF4-FFF2-40B4-BE49-F238E27FC236}">
              <a16:creationId xmlns:a16="http://schemas.microsoft.com/office/drawing/2014/main" id="{00000000-0008-0000-0400-0000F8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62230</xdr:rowOff>
    </xdr:from>
    <xdr:to>
      <xdr:col>82</xdr:col>
      <xdr:colOff>107950</xdr:colOff>
      <xdr:row>61</xdr:row>
      <xdr:rowOff>77470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6510000" y="9149080"/>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49547</xdr:rowOff>
    </xdr:from>
    <xdr:ext cx="762000" cy="259045"/>
    <xdr:sp macro="" textlink="">
      <xdr:nvSpPr>
        <xdr:cNvPr id="250" name="その他最小値テキスト">
          <a:extLst>
            <a:ext uri="{FF2B5EF4-FFF2-40B4-BE49-F238E27FC236}">
              <a16:creationId xmlns:a16="http://schemas.microsoft.com/office/drawing/2014/main" id="{00000000-0008-0000-0400-0000FA000000}"/>
            </a:ext>
          </a:extLst>
        </xdr:cNvPr>
        <xdr:cNvSpPr txBox="1"/>
      </xdr:nvSpPr>
      <xdr:spPr>
        <a:xfrm>
          <a:off x="16598900" y="10507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77470</xdr:rowOff>
    </xdr:from>
    <xdr:to>
      <xdr:col>82</xdr:col>
      <xdr:colOff>196850</xdr:colOff>
      <xdr:row>61</xdr:row>
      <xdr:rowOff>77470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6421100" y="10535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148607</xdr:rowOff>
    </xdr:from>
    <xdr:ext cx="762000" cy="259045"/>
    <xdr:sp macro="" textlink="">
      <xdr:nvSpPr>
        <xdr:cNvPr id="252" name="その他最大値テキスト">
          <a:extLst>
            <a:ext uri="{FF2B5EF4-FFF2-40B4-BE49-F238E27FC236}">
              <a16:creationId xmlns:a16="http://schemas.microsoft.com/office/drawing/2014/main" id="{00000000-0008-0000-0400-0000FC000000}"/>
            </a:ext>
          </a:extLst>
        </xdr:cNvPr>
        <xdr:cNvSpPr txBox="1"/>
      </xdr:nvSpPr>
      <xdr:spPr>
        <a:xfrm>
          <a:off x="16598900" y="8892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62230</xdr:rowOff>
    </xdr:from>
    <xdr:to>
      <xdr:col>82</xdr:col>
      <xdr:colOff>196850</xdr:colOff>
      <xdr:row>53</xdr:row>
      <xdr:rowOff>62230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6421100" y="9149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100330</xdr:rowOff>
    </xdr:from>
    <xdr:to>
      <xdr:col>82</xdr:col>
      <xdr:colOff>107950</xdr:colOff>
      <xdr:row>58</xdr:row>
      <xdr:rowOff>96520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flipV="1">
          <a:off x="15671800" y="9872980"/>
          <a:ext cx="838200" cy="167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27957</xdr:rowOff>
    </xdr:from>
    <xdr:ext cx="762000" cy="259045"/>
    <xdr:sp macro="" textlink="">
      <xdr:nvSpPr>
        <xdr:cNvPr id="255" name="その他平均値テキスト">
          <a:extLst>
            <a:ext uri="{FF2B5EF4-FFF2-40B4-BE49-F238E27FC236}">
              <a16:creationId xmlns:a16="http://schemas.microsoft.com/office/drawing/2014/main" id="{00000000-0008-0000-0400-0000FF000000}"/>
            </a:ext>
          </a:extLst>
        </xdr:cNvPr>
        <xdr:cNvSpPr txBox="1"/>
      </xdr:nvSpPr>
      <xdr:spPr>
        <a:xfrm>
          <a:off x="16598900" y="96291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11430</xdr:rowOff>
    </xdr:from>
    <xdr:to>
      <xdr:col>82</xdr:col>
      <xdr:colOff>158750</xdr:colOff>
      <xdr:row>57</xdr:row>
      <xdr:rowOff>113030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6459200" y="978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96520</xdr:rowOff>
    </xdr:from>
    <xdr:to>
      <xdr:col>78</xdr:col>
      <xdr:colOff>69850</xdr:colOff>
      <xdr:row>58</xdr:row>
      <xdr:rowOff>104140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flipV="1">
          <a:off x="14782800" y="1004062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133350</xdr:rowOff>
    </xdr:from>
    <xdr:to>
      <xdr:col>78</xdr:col>
      <xdr:colOff>120650</xdr:colOff>
      <xdr:row>58</xdr:row>
      <xdr:rowOff>63500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5621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73677</xdr:rowOff>
    </xdr:from>
    <xdr:ext cx="7366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5290800" y="9674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104140</xdr:rowOff>
    </xdr:from>
    <xdr:to>
      <xdr:col>73</xdr:col>
      <xdr:colOff>180975</xdr:colOff>
      <xdr:row>58</xdr:row>
      <xdr:rowOff>165100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893800" y="1004824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148590</xdr:rowOff>
    </xdr:from>
    <xdr:to>
      <xdr:col>74</xdr:col>
      <xdr:colOff>31750</xdr:colOff>
      <xdr:row>58</xdr:row>
      <xdr:rowOff>78740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4732000" y="992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88917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4401800" y="9690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165100</xdr:rowOff>
    </xdr:from>
    <xdr:to>
      <xdr:col>69</xdr:col>
      <xdr:colOff>92075</xdr:colOff>
      <xdr:row>58</xdr:row>
      <xdr:rowOff>165100</xdr:rowOff>
    </xdr:to>
    <xdr:cxnSp macro="">
      <xdr:nvCxnSpPr>
        <xdr:cNvPr id="263" name="直線コネクタ 262">
          <a:extLst>
            <a:ext uri="{FF2B5EF4-FFF2-40B4-BE49-F238E27FC236}">
              <a16:creationId xmlns:a16="http://schemas.microsoft.com/office/drawing/2014/main" id="{00000000-0008-0000-0400-000007010000}"/>
            </a:ext>
          </a:extLst>
        </xdr:cNvPr>
        <xdr:cNvCxnSpPr/>
      </xdr:nvCxnSpPr>
      <xdr:spPr>
        <a:xfrm>
          <a:off x="13004800" y="101092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140970</xdr:rowOff>
    </xdr:from>
    <xdr:to>
      <xdr:col>69</xdr:col>
      <xdr:colOff>142875</xdr:colOff>
      <xdr:row>58</xdr:row>
      <xdr:rowOff>71120</xdr:rowOff>
    </xdr:to>
    <xdr:sp macro="" textlink="">
      <xdr:nvSpPr>
        <xdr:cNvPr id="264" name="フローチャート: 判断 263">
          <a:extLst>
            <a:ext uri="{FF2B5EF4-FFF2-40B4-BE49-F238E27FC236}">
              <a16:creationId xmlns:a16="http://schemas.microsoft.com/office/drawing/2014/main" id="{00000000-0008-0000-0400-000008010000}"/>
            </a:ext>
          </a:extLst>
        </xdr:cNvPr>
        <xdr:cNvSpPr/>
      </xdr:nvSpPr>
      <xdr:spPr>
        <a:xfrm>
          <a:off x="13843000" y="9913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81297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3512800" y="9682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15240</xdr:rowOff>
    </xdr:from>
    <xdr:to>
      <xdr:col>65</xdr:col>
      <xdr:colOff>53975</xdr:colOff>
      <xdr:row>58</xdr:row>
      <xdr:rowOff>116840</xdr:rowOff>
    </xdr:to>
    <xdr:sp macro="" textlink="">
      <xdr:nvSpPr>
        <xdr:cNvPr id="266" name="フローチャート: 判断 265">
          <a:extLst>
            <a:ext uri="{FF2B5EF4-FFF2-40B4-BE49-F238E27FC236}">
              <a16:creationId xmlns:a16="http://schemas.microsoft.com/office/drawing/2014/main" id="{00000000-0008-0000-0400-00000A010000}"/>
            </a:ext>
          </a:extLst>
        </xdr:cNvPr>
        <xdr:cNvSpPr/>
      </xdr:nvSpPr>
      <xdr:spPr>
        <a:xfrm>
          <a:off x="12954000" y="9959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127017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623800" y="972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49530</xdr:rowOff>
    </xdr:from>
    <xdr:to>
      <xdr:col>82</xdr:col>
      <xdr:colOff>158750</xdr:colOff>
      <xdr:row>57</xdr:row>
      <xdr:rowOff>151130</xdr:rowOff>
    </xdr:to>
    <xdr:sp macro="" textlink="">
      <xdr:nvSpPr>
        <xdr:cNvPr id="273" name="楕円 272">
          <a:extLst>
            <a:ext uri="{FF2B5EF4-FFF2-40B4-BE49-F238E27FC236}">
              <a16:creationId xmlns:a16="http://schemas.microsoft.com/office/drawing/2014/main" id="{00000000-0008-0000-0400-000011010000}"/>
            </a:ext>
          </a:extLst>
        </xdr:cNvPr>
        <xdr:cNvSpPr/>
      </xdr:nvSpPr>
      <xdr:spPr>
        <a:xfrm>
          <a:off x="16459200" y="9822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21607</xdr:rowOff>
    </xdr:from>
    <xdr:ext cx="762000" cy="259045"/>
    <xdr:sp macro="" textlink="">
      <xdr:nvSpPr>
        <xdr:cNvPr id="274" name="その他該当値テキスト">
          <a:extLst>
            <a:ext uri="{FF2B5EF4-FFF2-40B4-BE49-F238E27FC236}">
              <a16:creationId xmlns:a16="http://schemas.microsoft.com/office/drawing/2014/main" id="{00000000-0008-0000-0400-000012010000}"/>
            </a:ext>
          </a:extLst>
        </xdr:cNvPr>
        <xdr:cNvSpPr txBox="1"/>
      </xdr:nvSpPr>
      <xdr:spPr>
        <a:xfrm>
          <a:off x="16598900" y="9794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45720</xdr:rowOff>
    </xdr:from>
    <xdr:to>
      <xdr:col>78</xdr:col>
      <xdr:colOff>120650</xdr:colOff>
      <xdr:row>58</xdr:row>
      <xdr:rowOff>147320</xdr:rowOff>
    </xdr:to>
    <xdr:sp macro="" textlink="">
      <xdr:nvSpPr>
        <xdr:cNvPr id="275" name="楕円 274">
          <a:extLst>
            <a:ext uri="{FF2B5EF4-FFF2-40B4-BE49-F238E27FC236}">
              <a16:creationId xmlns:a16="http://schemas.microsoft.com/office/drawing/2014/main" id="{00000000-0008-0000-0400-000013010000}"/>
            </a:ext>
          </a:extLst>
        </xdr:cNvPr>
        <xdr:cNvSpPr/>
      </xdr:nvSpPr>
      <xdr:spPr>
        <a:xfrm>
          <a:off x="15621000" y="998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132097</xdr:rowOff>
    </xdr:from>
    <xdr:ext cx="736600" cy="259045"/>
    <xdr:sp macro="" textlink="">
      <xdr:nvSpPr>
        <xdr:cNvPr id="276" name="テキスト ボックス 275">
          <a:extLst>
            <a:ext uri="{FF2B5EF4-FFF2-40B4-BE49-F238E27FC236}">
              <a16:creationId xmlns:a16="http://schemas.microsoft.com/office/drawing/2014/main" id="{00000000-0008-0000-0400-000014010000}"/>
            </a:ext>
          </a:extLst>
        </xdr:cNvPr>
        <xdr:cNvSpPr txBox="1"/>
      </xdr:nvSpPr>
      <xdr:spPr>
        <a:xfrm>
          <a:off x="15290800" y="100761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53340</xdr:rowOff>
    </xdr:from>
    <xdr:to>
      <xdr:col>74</xdr:col>
      <xdr:colOff>31750</xdr:colOff>
      <xdr:row>58</xdr:row>
      <xdr:rowOff>154940</xdr:rowOff>
    </xdr:to>
    <xdr:sp macro="" textlink="">
      <xdr:nvSpPr>
        <xdr:cNvPr id="277" name="楕円 276">
          <a:extLst>
            <a:ext uri="{FF2B5EF4-FFF2-40B4-BE49-F238E27FC236}">
              <a16:creationId xmlns:a16="http://schemas.microsoft.com/office/drawing/2014/main" id="{00000000-0008-0000-0400-000015010000}"/>
            </a:ext>
          </a:extLst>
        </xdr:cNvPr>
        <xdr:cNvSpPr/>
      </xdr:nvSpPr>
      <xdr:spPr>
        <a:xfrm>
          <a:off x="14732000" y="9997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139717</xdr:rowOff>
    </xdr:from>
    <xdr:ext cx="762000" cy="259045"/>
    <xdr:sp macro="" textlink="">
      <xdr:nvSpPr>
        <xdr:cNvPr id="278" name="テキスト ボックス 277">
          <a:extLst>
            <a:ext uri="{FF2B5EF4-FFF2-40B4-BE49-F238E27FC236}">
              <a16:creationId xmlns:a16="http://schemas.microsoft.com/office/drawing/2014/main" id="{00000000-0008-0000-0400-000016010000}"/>
            </a:ext>
          </a:extLst>
        </xdr:cNvPr>
        <xdr:cNvSpPr txBox="1"/>
      </xdr:nvSpPr>
      <xdr:spPr>
        <a:xfrm>
          <a:off x="14401800" y="10083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114300</xdr:rowOff>
    </xdr:from>
    <xdr:to>
      <xdr:col>69</xdr:col>
      <xdr:colOff>142875</xdr:colOff>
      <xdr:row>59</xdr:row>
      <xdr:rowOff>44450</xdr:rowOff>
    </xdr:to>
    <xdr:sp macro="" textlink="">
      <xdr:nvSpPr>
        <xdr:cNvPr id="279" name="楕円 278">
          <a:extLst>
            <a:ext uri="{FF2B5EF4-FFF2-40B4-BE49-F238E27FC236}">
              <a16:creationId xmlns:a16="http://schemas.microsoft.com/office/drawing/2014/main" id="{00000000-0008-0000-0400-000017010000}"/>
            </a:ext>
          </a:extLst>
        </xdr:cNvPr>
        <xdr:cNvSpPr/>
      </xdr:nvSpPr>
      <xdr:spPr>
        <a:xfrm>
          <a:off x="13843000" y="1005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29227</xdr:rowOff>
    </xdr:from>
    <xdr:ext cx="762000" cy="259045"/>
    <xdr:sp macro="" textlink="">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3512800" y="1014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114300</xdr:rowOff>
    </xdr:from>
    <xdr:to>
      <xdr:col>65</xdr:col>
      <xdr:colOff>53975</xdr:colOff>
      <xdr:row>59</xdr:row>
      <xdr:rowOff>44450</xdr:rowOff>
    </xdr:to>
    <xdr:sp macro="" textlink="">
      <xdr:nvSpPr>
        <xdr:cNvPr id="281" name="楕円 280">
          <a:extLst>
            <a:ext uri="{FF2B5EF4-FFF2-40B4-BE49-F238E27FC236}">
              <a16:creationId xmlns:a16="http://schemas.microsoft.com/office/drawing/2014/main" id="{00000000-0008-0000-0400-000019010000}"/>
            </a:ext>
          </a:extLst>
        </xdr:cNvPr>
        <xdr:cNvSpPr/>
      </xdr:nvSpPr>
      <xdr:spPr>
        <a:xfrm>
          <a:off x="12954000" y="1005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29227</xdr:rowOff>
    </xdr:from>
    <xdr:ext cx="762000" cy="259045"/>
    <xdr:sp macro="" textlink="">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12623800" y="1014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2" name="正方形/長方形 291">
          <a:extLst>
            <a:ext uri="{FF2B5EF4-FFF2-40B4-BE49-F238E27FC236}">
              <a16:creationId xmlns:a16="http://schemas.microsoft.com/office/drawing/2014/main" id="{00000000-0008-0000-0400-000024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類似団体と比較すると経常収支比率は下回っている。今後も事務事業の見直しを進め経費の抑制に努める。</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8" name="テキスト ボックス 297">
          <a:extLst>
            <a:ext uri="{FF2B5EF4-FFF2-40B4-BE49-F238E27FC236}">
              <a16:creationId xmlns:a16="http://schemas.microsoft.com/office/drawing/2014/main" id="{00000000-0008-0000-0400-00002A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300" name="テキスト ボックス 299">
          <a:extLst>
            <a:ext uri="{FF2B5EF4-FFF2-40B4-BE49-F238E27FC236}">
              <a16:creationId xmlns:a16="http://schemas.microsoft.com/office/drawing/2014/main" id="{00000000-0008-0000-0400-00002C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2" name="テキスト ボックス 301">
          <a:extLst>
            <a:ext uri="{FF2B5EF4-FFF2-40B4-BE49-F238E27FC236}">
              <a16:creationId xmlns:a16="http://schemas.microsoft.com/office/drawing/2014/main" id="{00000000-0008-0000-0400-00002E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4" name="テキスト ボックス 303">
          <a:extLst>
            <a:ext uri="{FF2B5EF4-FFF2-40B4-BE49-F238E27FC236}">
              <a16:creationId xmlns:a16="http://schemas.microsoft.com/office/drawing/2014/main" id="{00000000-0008-0000-0400-000030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6" name="補助費等グラフ枠">
          <a:extLst>
            <a:ext uri="{FF2B5EF4-FFF2-40B4-BE49-F238E27FC236}">
              <a16:creationId xmlns:a16="http://schemas.microsoft.com/office/drawing/2014/main" id="{00000000-0008-0000-0400-000032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35</xdr:row>
      <xdr:rowOff>60706</xdr:rowOff>
    </xdr:from>
    <xdr:to>
      <xdr:col>82</xdr:col>
      <xdr:colOff>107950</xdr:colOff>
      <xdr:row>41</xdr:row>
      <xdr:rowOff>74422</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flipV="1">
          <a:off x="16510000" y="6061456"/>
          <a:ext cx="0" cy="10424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46499</xdr:rowOff>
    </xdr:from>
    <xdr:ext cx="762000" cy="259045"/>
    <xdr:sp macro="" textlink="">
      <xdr:nvSpPr>
        <xdr:cNvPr id="308" name="補助費等最小値テキスト">
          <a:extLst>
            <a:ext uri="{FF2B5EF4-FFF2-40B4-BE49-F238E27FC236}">
              <a16:creationId xmlns:a16="http://schemas.microsoft.com/office/drawing/2014/main" id="{00000000-0008-0000-0400-000034010000}"/>
            </a:ext>
          </a:extLst>
        </xdr:cNvPr>
        <xdr:cNvSpPr txBox="1"/>
      </xdr:nvSpPr>
      <xdr:spPr>
        <a:xfrm>
          <a:off x="16598900" y="7075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74422</xdr:rowOff>
    </xdr:from>
    <xdr:to>
      <xdr:col>82</xdr:col>
      <xdr:colOff>196850</xdr:colOff>
      <xdr:row>41</xdr:row>
      <xdr:rowOff>74422</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6421100" y="71038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147083</xdr:rowOff>
    </xdr:from>
    <xdr:ext cx="762000" cy="259045"/>
    <xdr:sp macro="" textlink="">
      <xdr:nvSpPr>
        <xdr:cNvPr id="310" name="補助費等最大値テキスト">
          <a:extLst>
            <a:ext uri="{FF2B5EF4-FFF2-40B4-BE49-F238E27FC236}">
              <a16:creationId xmlns:a16="http://schemas.microsoft.com/office/drawing/2014/main" id="{00000000-0008-0000-0400-000036010000}"/>
            </a:ext>
          </a:extLst>
        </xdr:cNvPr>
        <xdr:cNvSpPr txBox="1"/>
      </xdr:nvSpPr>
      <xdr:spPr>
        <a:xfrm>
          <a:off x="16598900" y="5804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35</xdr:row>
      <xdr:rowOff>60706</xdr:rowOff>
    </xdr:from>
    <xdr:to>
      <xdr:col>82</xdr:col>
      <xdr:colOff>196850</xdr:colOff>
      <xdr:row>35</xdr:row>
      <xdr:rowOff>60706</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6421100" y="60614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56134</xdr:rowOff>
    </xdr:from>
    <xdr:to>
      <xdr:col>82</xdr:col>
      <xdr:colOff>107950</xdr:colOff>
      <xdr:row>35</xdr:row>
      <xdr:rowOff>152146</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a:off x="15671800" y="6056884"/>
          <a:ext cx="8382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82567</xdr:rowOff>
    </xdr:from>
    <xdr:ext cx="762000" cy="259045"/>
    <xdr:sp macro="" textlink="">
      <xdr:nvSpPr>
        <xdr:cNvPr id="313" name="補助費等平均値テキスト">
          <a:extLst>
            <a:ext uri="{FF2B5EF4-FFF2-40B4-BE49-F238E27FC236}">
              <a16:creationId xmlns:a16="http://schemas.microsoft.com/office/drawing/2014/main" id="{00000000-0008-0000-0400-000039010000}"/>
            </a:ext>
          </a:extLst>
        </xdr:cNvPr>
        <xdr:cNvSpPr txBox="1"/>
      </xdr:nvSpPr>
      <xdr:spPr>
        <a:xfrm>
          <a:off x="16598900" y="64262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110490</xdr:rowOff>
    </xdr:from>
    <xdr:to>
      <xdr:col>82</xdr:col>
      <xdr:colOff>158750</xdr:colOff>
      <xdr:row>38</xdr:row>
      <xdr:rowOff>40640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6459200" y="6454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56134</xdr:rowOff>
    </xdr:from>
    <xdr:to>
      <xdr:col>78</xdr:col>
      <xdr:colOff>69850</xdr:colOff>
      <xdr:row>35</xdr:row>
      <xdr:rowOff>65278</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flipV="1">
          <a:off x="14782800" y="605688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41910</xdr:rowOff>
    </xdr:from>
    <xdr:to>
      <xdr:col>78</xdr:col>
      <xdr:colOff>120650</xdr:colOff>
      <xdr:row>37</xdr:row>
      <xdr:rowOff>143510</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5621000" y="6385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128287</xdr:rowOff>
    </xdr:from>
    <xdr:ext cx="7366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5290800" y="64719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33274</xdr:rowOff>
    </xdr:from>
    <xdr:to>
      <xdr:col>73</xdr:col>
      <xdr:colOff>180975</xdr:colOff>
      <xdr:row>35</xdr:row>
      <xdr:rowOff>65278</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a:off x="13893800" y="6034024"/>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5334</xdr:rowOff>
    </xdr:from>
    <xdr:to>
      <xdr:col>74</xdr:col>
      <xdr:colOff>31750</xdr:colOff>
      <xdr:row>37</xdr:row>
      <xdr:rowOff>106934</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47320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91711</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4401800" y="6435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33274</xdr:rowOff>
    </xdr:from>
    <xdr:to>
      <xdr:col>69</xdr:col>
      <xdr:colOff>92075</xdr:colOff>
      <xdr:row>35</xdr:row>
      <xdr:rowOff>74422</xdr:rowOff>
    </xdr:to>
    <xdr:cxnSp macro="">
      <xdr:nvCxnSpPr>
        <xdr:cNvPr id="321" name="直線コネクタ 320">
          <a:extLst>
            <a:ext uri="{FF2B5EF4-FFF2-40B4-BE49-F238E27FC236}">
              <a16:creationId xmlns:a16="http://schemas.microsoft.com/office/drawing/2014/main" id="{00000000-0008-0000-0400-000041010000}"/>
            </a:ext>
          </a:extLst>
        </xdr:cNvPr>
        <xdr:cNvCxnSpPr/>
      </xdr:nvCxnSpPr>
      <xdr:spPr>
        <a:xfrm flipV="1">
          <a:off x="13004800" y="6034024"/>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140208</xdr:rowOff>
    </xdr:from>
    <xdr:to>
      <xdr:col>69</xdr:col>
      <xdr:colOff>142875</xdr:colOff>
      <xdr:row>37</xdr:row>
      <xdr:rowOff>70358</xdr:rowOff>
    </xdr:to>
    <xdr:sp macro="" textlink="">
      <xdr:nvSpPr>
        <xdr:cNvPr id="322" name="フローチャート: 判断 321">
          <a:extLst>
            <a:ext uri="{FF2B5EF4-FFF2-40B4-BE49-F238E27FC236}">
              <a16:creationId xmlns:a16="http://schemas.microsoft.com/office/drawing/2014/main" id="{00000000-0008-0000-0400-000042010000}"/>
            </a:ext>
          </a:extLst>
        </xdr:cNvPr>
        <xdr:cNvSpPr/>
      </xdr:nvSpPr>
      <xdr:spPr>
        <a:xfrm>
          <a:off x="13843000" y="6312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55135</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3512800" y="6398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9906</xdr:rowOff>
    </xdr:from>
    <xdr:to>
      <xdr:col>65</xdr:col>
      <xdr:colOff>53975</xdr:colOff>
      <xdr:row>37</xdr:row>
      <xdr:rowOff>111506</xdr:rowOff>
    </xdr:to>
    <xdr:sp macro="" textlink="">
      <xdr:nvSpPr>
        <xdr:cNvPr id="324" name="フローチャート: 判断 323">
          <a:extLst>
            <a:ext uri="{FF2B5EF4-FFF2-40B4-BE49-F238E27FC236}">
              <a16:creationId xmlns:a16="http://schemas.microsoft.com/office/drawing/2014/main" id="{00000000-0008-0000-0400-000044010000}"/>
            </a:ext>
          </a:extLst>
        </xdr:cNvPr>
        <xdr:cNvSpPr/>
      </xdr:nvSpPr>
      <xdr:spPr>
        <a:xfrm>
          <a:off x="129540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96283</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623800" y="6439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101346</xdr:rowOff>
    </xdr:from>
    <xdr:to>
      <xdr:col>82</xdr:col>
      <xdr:colOff>158750</xdr:colOff>
      <xdr:row>36</xdr:row>
      <xdr:rowOff>31496</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6459200" y="6102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9923</xdr:rowOff>
    </xdr:from>
    <xdr:ext cx="762000" cy="259045"/>
    <xdr:sp macro="" textlink="">
      <xdr:nvSpPr>
        <xdr:cNvPr id="332" name="補助費等該当値テキスト">
          <a:extLst>
            <a:ext uri="{FF2B5EF4-FFF2-40B4-BE49-F238E27FC236}">
              <a16:creationId xmlns:a16="http://schemas.microsoft.com/office/drawing/2014/main" id="{00000000-0008-0000-0400-00004C010000}"/>
            </a:ext>
          </a:extLst>
        </xdr:cNvPr>
        <xdr:cNvSpPr txBox="1"/>
      </xdr:nvSpPr>
      <xdr:spPr>
        <a:xfrm>
          <a:off x="16598900" y="6010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5334</xdr:rowOff>
    </xdr:from>
    <xdr:to>
      <xdr:col>78</xdr:col>
      <xdr:colOff>120650</xdr:colOff>
      <xdr:row>35</xdr:row>
      <xdr:rowOff>106934</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5621000" y="6006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117111</xdr:rowOff>
    </xdr:from>
    <xdr:ext cx="7366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5290800" y="57749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14478</xdr:rowOff>
    </xdr:from>
    <xdr:to>
      <xdr:col>74</xdr:col>
      <xdr:colOff>31750</xdr:colOff>
      <xdr:row>35</xdr:row>
      <xdr:rowOff>116078</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4732000" y="6015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126255</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4401800" y="5784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153924</xdr:rowOff>
    </xdr:from>
    <xdr:to>
      <xdr:col>69</xdr:col>
      <xdr:colOff>142875</xdr:colOff>
      <xdr:row>35</xdr:row>
      <xdr:rowOff>84074</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3843000" y="5983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94251</xdr:rowOff>
    </xdr:from>
    <xdr:ext cx="762000" cy="259045"/>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13512800" y="5752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23622</xdr:rowOff>
    </xdr:from>
    <xdr:to>
      <xdr:col>65</xdr:col>
      <xdr:colOff>53975</xdr:colOff>
      <xdr:row>35</xdr:row>
      <xdr:rowOff>125222</xdr:rowOff>
    </xdr:to>
    <xdr:sp macro="" textlink="">
      <xdr:nvSpPr>
        <xdr:cNvPr id="339" name="楕円 338">
          <a:extLst>
            <a:ext uri="{FF2B5EF4-FFF2-40B4-BE49-F238E27FC236}">
              <a16:creationId xmlns:a16="http://schemas.microsoft.com/office/drawing/2014/main" id="{00000000-0008-0000-0400-000053010000}"/>
            </a:ext>
          </a:extLst>
        </xdr:cNvPr>
        <xdr:cNvSpPr/>
      </xdr:nvSpPr>
      <xdr:spPr>
        <a:xfrm>
          <a:off x="12954000" y="6024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135399</xdr:rowOff>
    </xdr:from>
    <xdr:ext cx="762000" cy="259045"/>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12623800" y="5793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0" name="正方形/長方形 349">
          <a:extLst>
            <a:ext uri="{FF2B5EF4-FFF2-40B4-BE49-F238E27FC236}">
              <a16:creationId xmlns:a16="http://schemas.microsoft.com/office/drawing/2014/main" id="{00000000-0008-0000-0400-00005E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類似団体と比較すると経常収支比率は</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上回っている</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。負担金事業の</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町負担分の</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や、義務教育施設整備事業などの大型事業の</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借入</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に係る元金償還の開始により、更なる増加が見込まれるため</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、今後の起債発行においては</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新規</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事業の緊急性、優先度や事業効果を検証し抑制に努める。</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6" name="公債費グラフ枠">
          <a:extLst>
            <a:ext uri="{FF2B5EF4-FFF2-40B4-BE49-F238E27FC236}">
              <a16:creationId xmlns:a16="http://schemas.microsoft.com/office/drawing/2014/main" id="{00000000-0008-0000-0400-00006E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81</xdr:row>
      <xdr:rowOff>39370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4826000" y="1250950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11447</xdr:rowOff>
    </xdr:from>
    <xdr:ext cx="762000" cy="259045"/>
    <xdr:sp macro="" textlink="">
      <xdr:nvSpPr>
        <xdr:cNvPr id="368" name="公債費最小値テキスト">
          <a:extLst>
            <a:ext uri="{FF2B5EF4-FFF2-40B4-BE49-F238E27FC236}">
              <a16:creationId xmlns:a16="http://schemas.microsoft.com/office/drawing/2014/main" id="{00000000-0008-0000-0400-000070010000}"/>
            </a:ext>
          </a:extLst>
        </xdr:cNvPr>
        <xdr:cNvSpPr txBox="1"/>
      </xdr:nvSpPr>
      <xdr:spPr>
        <a:xfrm>
          <a:off x="4914900" y="13898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39370</xdr:rowOff>
    </xdr:from>
    <xdr:to>
      <xdr:col>24</xdr:col>
      <xdr:colOff>114300</xdr:colOff>
      <xdr:row>81</xdr:row>
      <xdr:rowOff>39370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3926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80027</xdr:rowOff>
    </xdr:from>
    <xdr:ext cx="762000" cy="259045"/>
    <xdr:sp macro="" textlink="">
      <xdr:nvSpPr>
        <xdr:cNvPr id="370" name="公債費最大値テキスト">
          <a:extLst>
            <a:ext uri="{FF2B5EF4-FFF2-40B4-BE49-F238E27FC236}">
              <a16:creationId xmlns:a16="http://schemas.microsoft.com/office/drawing/2014/main" id="{00000000-0008-0000-0400-000072010000}"/>
            </a:ext>
          </a:extLst>
        </xdr:cNvPr>
        <xdr:cNvSpPr txBox="1"/>
      </xdr:nvSpPr>
      <xdr:spPr>
        <a:xfrm>
          <a:off x="4914900" y="1225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4737100" y="1250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66039</xdr:rowOff>
    </xdr:from>
    <xdr:to>
      <xdr:col>24</xdr:col>
      <xdr:colOff>25400</xdr:colOff>
      <xdr:row>77</xdr:row>
      <xdr:rowOff>73661</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a:off x="3987800" y="13267689"/>
          <a:ext cx="83820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130827</xdr:rowOff>
    </xdr:from>
    <xdr:ext cx="762000" cy="259045"/>
    <xdr:sp macro="" textlink="">
      <xdr:nvSpPr>
        <xdr:cNvPr id="373" name="公債費平均値テキスト">
          <a:extLst>
            <a:ext uri="{FF2B5EF4-FFF2-40B4-BE49-F238E27FC236}">
              <a16:creationId xmlns:a16="http://schemas.microsoft.com/office/drawing/2014/main" id="{00000000-0008-0000-0400-000075010000}"/>
            </a:ext>
          </a:extLst>
        </xdr:cNvPr>
        <xdr:cNvSpPr txBox="1"/>
      </xdr:nvSpPr>
      <xdr:spPr>
        <a:xfrm>
          <a:off x="4914900" y="12989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114300</xdr:rowOff>
    </xdr:from>
    <xdr:to>
      <xdr:col>24</xdr:col>
      <xdr:colOff>76200</xdr:colOff>
      <xdr:row>77</xdr:row>
      <xdr:rowOff>44450</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47752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27939</xdr:rowOff>
    </xdr:from>
    <xdr:to>
      <xdr:col>19</xdr:col>
      <xdr:colOff>187325</xdr:colOff>
      <xdr:row>77</xdr:row>
      <xdr:rowOff>66039</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3098800" y="13229589"/>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129539</xdr:rowOff>
    </xdr:from>
    <xdr:to>
      <xdr:col>20</xdr:col>
      <xdr:colOff>38100</xdr:colOff>
      <xdr:row>77</xdr:row>
      <xdr:rowOff>59689</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937000" y="13159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69867</xdr:rowOff>
    </xdr:from>
    <xdr:ext cx="7366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606800" y="129286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157480</xdr:rowOff>
    </xdr:from>
    <xdr:to>
      <xdr:col>15</xdr:col>
      <xdr:colOff>98425</xdr:colOff>
      <xdr:row>77</xdr:row>
      <xdr:rowOff>27939</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a:off x="2209800" y="13187680"/>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163830</xdr:rowOff>
    </xdr:from>
    <xdr:to>
      <xdr:col>15</xdr:col>
      <xdr:colOff>149225</xdr:colOff>
      <xdr:row>77</xdr:row>
      <xdr:rowOff>93980</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3048000" y="13194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78757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717800" y="13280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157480</xdr:rowOff>
    </xdr:from>
    <xdr:to>
      <xdr:col>11</xdr:col>
      <xdr:colOff>9525</xdr:colOff>
      <xdr:row>76</xdr:row>
      <xdr:rowOff>161289</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flipV="1">
          <a:off x="1320800" y="13187680"/>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118111</xdr:rowOff>
    </xdr:from>
    <xdr:to>
      <xdr:col>11</xdr:col>
      <xdr:colOff>60325</xdr:colOff>
      <xdr:row>77</xdr:row>
      <xdr:rowOff>48261</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2159000" y="1314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33038</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828800" y="13234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140970</xdr:rowOff>
    </xdr:from>
    <xdr:to>
      <xdr:col>6</xdr:col>
      <xdr:colOff>171450</xdr:colOff>
      <xdr:row>77</xdr:row>
      <xdr:rowOff>71120</xdr:rowOff>
    </xdr:to>
    <xdr:sp macro="" textlink="">
      <xdr:nvSpPr>
        <xdr:cNvPr id="384" name="フローチャート: 判断 383">
          <a:extLst>
            <a:ext uri="{FF2B5EF4-FFF2-40B4-BE49-F238E27FC236}">
              <a16:creationId xmlns:a16="http://schemas.microsoft.com/office/drawing/2014/main" id="{00000000-0008-0000-0400-000080010000}"/>
            </a:ext>
          </a:extLst>
        </xdr:cNvPr>
        <xdr:cNvSpPr/>
      </xdr:nvSpPr>
      <xdr:spPr>
        <a:xfrm>
          <a:off x="1270000" y="1317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55897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939800" y="13257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22861</xdr:rowOff>
    </xdr:from>
    <xdr:to>
      <xdr:col>24</xdr:col>
      <xdr:colOff>76200</xdr:colOff>
      <xdr:row>77</xdr:row>
      <xdr:rowOff>124461</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4775200" y="13224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166388</xdr:rowOff>
    </xdr:from>
    <xdr:ext cx="762000" cy="259045"/>
    <xdr:sp macro="" textlink="">
      <xdr:nvSpPr>
        <xdr:cNvPr id="392" name="公債費該当値テキスト">
          <a:extLst>
            <a:ext uri="{FF2B5EF4-FFF2-40B4-BE49-F238E27FC236}">
              <a16:creationId xmlns:a16="http://schemas.microsoft.com/office/drawing/2014/main" id="{00000000-0008-0000-0400-000088010000}"/>
            </a:ext>
          </a:extLst>
        </xdr:cNvPr>
        <xdr:cNvSpPr txBox="1"/>
      </xdr:nvSpPr>
      <xdr:spPr>
        <a:xfrm>
          <a:off x="4914900" y="13196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15239</xdr:rowOff>
    </xdr:from>
    <xdr:to>
      <xdr:col>20</xdr:col>
      <xdr:colOff>38100</xdr:colOff>
      <xdr:row>77</xdr:row>
      <xdr:rowOff>116839</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937000" y="13216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101616</xdr:rowOff>
    </xdr:from>
    <xdr:ext cx="7366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3606800" y="133032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148589</xdr:rowOff>
    </xdr:from>
    <xdr:to>
      <xdr:col>15</xdr:col>
      <xdr:colOff>149225</xdr:colOff>
      <xdr:row>77</xdr:row>
      <xdr:rowOff>78739</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3048000" y="13178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88916</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2717800" y="129476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106680</xdr:rowOff>
    </xdr:from>
    <xdr:to>
      <xdr:col>11</xdr:col>
      <xdr:colOff>60325</xdr:colOff>
      <xdr:row>77</xdr:row>
      <xdr:rowOff>36830</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2159000" y="13136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47007</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828800" y="1290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110489</xdr:rowOff>
    </xdr:from>
    <xdr:to>
      <xdr:col>6</xdr:col>
      <xdr:colOff>171450</xdr:colOff>
      <xdr:row>77</xdr:row>
      <xdr:rowOff>40639</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1270000" y="13140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50817</xdr:rowOff>
    </xdr:from>
    <xdr:ext cx="762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939800" y="12909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類似団体と比較すると経常収支比率は下回っている。今後も事務事業の見直しを進め経費の抑制に努める。</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7" name="公債費以外グラフ枠">
          <a:extLst>
            <a:ext uri="{FF2B5EF4-FFF2-40B4-BE49-F238E27FC236}">
              <a16:creationId xmlns:a16="http://schemas.microsoft.com/office/drawing/2014/main" id="{00000000-0008-0000-0400-0000AB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12700</xdr:rowOff>
    </xdr:from>
    <xdr:to>
      <xdr:col>82</xdr:col>
      <xdr:colOff>107950</xdr:colOff>
      <xdr:row>80</xdr:row>
      <xdr:rowOff>119380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flipV="1">
          <a:off x="16510000" y="12700000"/>
          <a:ext cx="0" cy="1135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91457</xdr:rowOff>
    </xdr:from>
    <xdr:ext cx="762000" cy="259045"/>
    <xdr:sp macro="" textlink="">
      <xdr:nvSpPr>
        <xdr:cNvPr id="429" name="公債費以外最小値テキスト">
          <a:extLst>
            <a:ext uri="{FF2B5EF4-FFF2-40B4-BE49-F238E27FC236}">
              <a16:creationId xmlns:a16="http://schemas.microsoft.com/office/drawing/2014/main" id="{00000000-0008-0000-0400-0000AD010000}"/>
            </a:ext>
          </a:extLst>
        </xdr:cNvPr>
        <xdr:cNvSpPr txBox="1"/>
      </xdr:nvSpPr>
      <xdr:spPr>
        <a:xfrm>
          <a:off x="16598900" y="13807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119380</xdr:rowOff>
    </xdr:from>
    <xdr:to>
      <xdr:col>82</xdr:col>
      <xdr:colOff>196850</xdr:colOff>
      <xdr:row>80</xdr:row>
      <xdr:rowOff>119380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3835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99077</xdr:rowOff>
    </xdr:from>
    <xdr:ext cx="762000" cy="259045"/>
    <xdr:sp macro="" textlink="">
      <xdr:nvSpPr>
        <xdr:cNvPr id="431" name="公債費以外最大値テキスト">
          <a:extLst>
            <a:ext uri="{FF2B5EF4-FFF2-40B4-BE49-F238E27FC236}">
              <a16:creationId xmlns:a16="http://schemas.microsoft.com/office/drawing/2014/main" id="{00000000-0008-0000-0400-0000AF010000}"/>
            </a:ext>
          </a:extLst>
        </xdr:cNvPr>
        <xdr:cNvSpPr txBox="1"/>
      </xdr:nvSpPr>
      <xdr:spPr>
        <a:xfrm>
          <a:off x="16598900" y="1244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12700</xdr:rowOff>
    </xdr:from>
    <xdr:to>
      <xdr:col>82</xdr:col>
      <xdr:colOff>196850</xdr:colOff>
      <xdr:row>74</xdr:row>
      <xdr:rowOff>12700</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6421100" y="1270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74</xdr:row>
      <xdr:rowOff>111760</xdr:rowOff>
    </xdr:from>
    <xdr:to>
      <xdr:col>82</xdr:col>
      <xdr:colOff>107950</xdr:colOff>
      <xdr:row>74</xdr:row>
      <xdr:rowOff>146050</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5671800" y="12799060"/>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6366</xdr:rowOff>
    </xdr:from>
    <xdr:ext cx="762000" cy="259045"/>
    <xdr:sp macro="" textlink="">
      <xdr:nvSpPr>
        <xdr:cNvPr id="434" name="公債費以外平均値テキスト">
          <a:extLst>
            <a:ext uri="{FF2B5EF4-FFF2-40B4-BE49-F238E27FC236}">
              <a16:creationId xmlns:a16="http://schemas.microsoft.com/office/drawing/2014/main" id="{00000000-0008-0000-0400-0000B2010000}"/>
            </a:ext>
          </a:extLst>
        </xdr:cNvPr>
        <xdr:cNvSpPr txBox="1"/>
      </xdr:nvSpPr>
      <xdr:spPr>
        <a:xfrm>
          <a:off x="16598900" y="132080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34289</xdr:rowOff>
    </xdr:from>
    <xdr:to>
      <xdr:col>82</xdr:col>
      <xdr:colOff>158750</xdr:colOff>
      <xdr:row>77</xdr:row>
      <xdr:rowOff>135889</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64592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77470</xdr:rowOff>
    </xdr:from>
    <xdr:to>
      <xdr:col>78</xdr:col>
      <xdr:colOff>69850</xdr:colOff>
      <xdr:row>74</xdr:row>
      <xdr:rowOff>111760</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a:off x="14782800" y="1276477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137161</xdr:rowOff>
    </xdr:from>
    <xdr:to>
      <xdr:col>78</xdr:col>
      <xdr:colOff>120650</xdr:colOff>
      <xdr:row>77</xdr:row>
      <xdr:rowOff>67311</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56210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52088</xdr:rowOff>
    </xdr:from>
    <xdr:ext cx="7366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5290800" y="132537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77470</xdr:rowOff>
    </xdr:from>
    <xdr:to>
      <xdr:col>73</xdr:col>
      <xdr:colOff>180975</xdr:colOff>
      <xdr:row>75</xdr:row>
      <xdr:rowOff>5080</xdr:rowOff>
    </xdr:to>
    <xdr:cxnSp macro="">
      <xdr:nvCxnSpPr>
        <xdr:cNvPr id="439" name="直線コネクタ 438">
          <a:extLst>
            <a:ext uri="{FF2B5EF4-FFF2-40B4-BE49-F238E27FC236}">
              <a16:creationId xmlns:a16="http://schemas.microsoft.com/office/drawing/2014/main" id="{00000000-0008-0000-0400-0000B7010000}"/>
            </a:ext>
          </a:extLst>
        </xdr:cNvPr>
        <xdr:cNvCxnSpPr/>
      </xdr:nvCxnSpPr>
      <xdr:spPr>
        <a:xfrm flipV="1">
          <a:off x="13893800" y="1276477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91439</xdr:rowOff>
    </xdr:from>
    <xdr:to>
      <xdr:col>74</xdr:col>
      <xdr:colOff>31750</xdr:colOff>
      <xdr:row>77</xdr:row>
      <xdr:rowOff>21589</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4732000" y="13121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6366</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4401800" y="13208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5080</xdr:rowOff>
    </xdr:from>
    <xdr:to>
      <xdr:col>69</xdr:col>
      <xdr:colOff>92075</xdr:colOff>
      <xdr:row>75</xdr:row>
      <xdr:rowOff>66040</xdr:rowOff>
    </xdr:to>
    <xdr:cxnSp macro="">
      <xdr:nvCxnSpPr>
        <xdr:cNvPr id="442" name="直線コネクタ 441">
          <a:extLst>
            <a:ext uri="{FF2B5EF4-FFF2-40B4-BE49-F238E27FC236}">
              <a16:creationId xmlns:a16="http://schemas.microsoft.com/office/drawing/2014/main" id="{00000000-0008-0000-0400-0000BA010000}"/>
            </a:ext>
          </a:extLst>
        </xdr:cNvPr>
        <xdr:cNvCxnSpPr/>
      </xdr:nvCxnSpPr>
      <xdr:spPr>
        <a:xfrm flipV="1">
          <a:off x="13004800" y="1286383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15239</xdr:rowOff>
    </xdr:from>
    <xdr:to>
      <xdr:col>69</xdr:col>
      <xdr:colOff>142875</xdr:colOff>
      <xdr:row>76</xdr:row>
      <xdr:rowOff>116839</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3843000" y="1304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101616</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512800" y="13131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133350</xdr:rowOff>
    </xdr:from>
    <xdr:to>
      <xdr:col>65</xdr:col>
      <xdr:colOff>53975</xdr:colOff>
      <xdr:row>77</xdr:row>
      <xdr:rowOff>63500</xdr:rowOff>
    </xdr:to>
    <xdr:sp macro="" textlink="">
      <xdr:nvSpPr>
        <xdr:cNvPr id="445" name="フローチャート: 判断 444">
          <a:extLst>
            <a:ext uri="{FF2B5EF4-FFF2-40B4-BE49-F238E27FC236}">
              <a16:creationId xmlns:a16="http://schemas.microsoft.com/office/drawing/2014/main" id="{00000000-0008-0000-0400-0000BD010000}"/>
            </a:ext>
          </a:extLst>
        </xdr:cNvPr>
        <xdr:cNvSpPr/>
      </xdr:nvSpPr>
      <xdr:spPr>
        <a:xfrm>
          <a:off x="12954000" y="1316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48277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623800" y="1324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95250</xdr:rowOff>
    </xdr:from>
    <xdr:to>
      <xdr:col>82</xdr:col>
      <xdr:colOff>158750</xdr:colOff>
      <xdr:row>75</xdr:row>
      <xdr:rowOff>25400</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6459200" y="12782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73</xdr:row>
      <xdr:rowOff>111777</xdr:rowOff>
    </xdr:from>
    <xdr:ext cx="762000" cy="259045"/>
    <xdr:sp macro="" textlink="">
      <xdr:nvSpPr>
        <xdr:cNvPr id="453" name="公債費以外該当値テキスト">
          <a:extLst>
            <a:ext uri="{FF2B5EF4-FFF2-40B4-BE49-F238E27FC236}">
              <a16:creationId xmlns:a16="http://schemas.microsoft.com/office/drawing/2014/main" id="{00000000-0008-0000-0400-0000C5010000}"/>
            </a:ext>
          </a:extLst>
        </xdr:cNvPr>
        <xdr:cNvSpPr txBox="1"/>
      </xdr:nvSpPr>
      <xdr:spPr>
        <a:xfrm>
          <a:off x="16598900" y="12627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74</xdr:row>
      <xdr:rowOff>60960</xdr:rowOff>
    </xdr:from>
    <xdr:to>
      <xdr:col>78</xdr:col>
      <xdr:colOff>120650</xdr:colOff>
      <xdr:row>74</xdr:row>
      <xdr:rowOff>162560</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5621000" y="12748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1287</xdr:rowOff>
    </xdr:from>
    <xdr:ext cx="7366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5290800" y="12517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26670</xdr:rowOff>
    </xdr:from>
    <xdr:to>
      <xdr:col>74</xdr:col>
      <xdr:colOff>31750</xdr:colOff>
      <xdr:row>74</xdr:row>
      <xdr:rowOff>128270</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4732000" y="12713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138447</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4401800" y="12482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125730</xdr:rowOff>
    </xdr:from>
    <xdr:to>
      <xdr:col>69</xdr:col>
      <xdr:colOff>142875</xdr:colOff>
      <xdr:row>75</xdr:row>
      <xdr:rowOff>55880</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3843000" y="12813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66057</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3512800" y="12581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15240</xdr:rowOff>
    </xdr:from>
    <xdr:to>
      <xdr:col>65</xdr:col>
      <xdr:colOff>53975</xdr:colOff>
      <xdr:row>75</xdr:row>
      <xdr:rowOff>116840</xdr:rowOff>
    </xdr:to>
    <xdr:sp macro="" textlink="">
      <xdr:nvSpPr>
        <xdr:cNvPr id="460" name="楕円 459">
          <a:extLst>
            <a:ext uri="{FF2B5EF4-FFF2-40B4-BE49-F238E27FC236}">
              <a16:creationId xmlns:a16="http://schemas.microsoft.com/office/drawing/2014/main" id="{00000000-0008-0000-0400-0000CC010000}"/>
            </a:ext>
          </a:extLst>
        </xdr:cNvPr>
        <xdr:cNvSpPr/>
      </xdr:nvSpPr>
      <xdr:spPr>
        <a:xfrm>
          <a:off x="12954000" y="12873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127017</xdr:rowOff>
    </xdr:from>
    <xdr:ext cx="762000" cy="259045"/>
    <xdr:sp macro="" textlink="">
      <xdr:nvSpPr>
        <xdr:cNvPr id="461" name="テキスト ボックス 460">
          <a:extLst>
            <a:ext uri="{FF2B5EF4-FFF2-40B4-BE49-F238E27FC236}">
              <a16:creationId xmlns:a16="http://schemas.microsoft.com/office/drawing/2014/main" id="{00000000-0008-0000-0400-0000CD010000}"/>
            </a:ext>
          </a:extLst>
        </xdr:cNvPr>
        <xdr:cNvSpPr txBox="1"/>
      </xdr:nvSpPr>
      <xdr:spPr>
        <a:xfrm>
          <a:off x="12623800" y="12642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北海道湧別町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a:extLst>
            <a:ext uri="{FF2B5EF4-FFF2-40B4-BE49-F238E27FC236}">
              <a16:creationId xmlns:a16="http://schemas.microsoft.com/office/drawing/2014/main" id="{00000000-0008-0000-0500-00002A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8785</xdr:rowOff>
    </xdr:from>
    <xdr:to>
      <xdr:col>29</xdr:col>
      <xdr:colOff>127000</xdr:colOff>
      <xdr:row>19</xdr:row>
      <xdr:rowOff>121814</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flipV="1">
          <a:off x="5651500" y="2113810"/>
          <a:ext cx="0" cy="131317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93891</xdr:rowOff>
    </xdr:from>
    <xdr:ext cx="762000" cy="259045"/>
    <xdr:sp macro="" textlink="">
      <xdr:nvSpPr>
        <xdr:cNvPr id="44" name="人口1人当たり決算額の推移最小値テキスト130">
          <a:extLst>
            <a:ext uri="{FF2B5EF4-FFF2-40B4-BE49-F238E27FC236}">
              <a16:creationId xmlns:a16="http://schemas.microsoft.com/office/drawing/2014/main" id="{00000000-0008-0000-0500-00002C000000}"/>
            </a:ext>
          </a:extLst>
        </xdr:cNvPr>
        <xdr:cNvSpPr txBox="1"/>
      </xdr:nvSpPr>
      <xdr:spPr>
        <a:xfrm>
          <a:off x="5740400" y="3399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111,551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121814</xdr:rowOff>
    </xdr:from>
    <xdr:to>
      <xdr:col>30</xdr:col>
      <xdr:colOff>25400</xdr:colOff>
      <xdr:row>19</xdr:row>
      <xdr:rowOff>121814</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342698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95162</xdr:rowOff>
    </xdr:from>
    <xdr:ext cx="762000" cy="259045"/>
    <xdr:sp macro="" textlink="">
      <xdr:nvSpPr>
        <xdr:cNvPr id="46" name="人口1人当たり決算額の推移最大値テキスト130">
          <a:extLst>
            <a:ext uri="{FF2B5EF4-FFF2-40B4-BE49-F238E27FC236}">
              <a16:creationId xmlns:a16="http://schemas.microsoft.com/office/drawing/2014/main" id="{00000000-0008-0000-0500-00002E000000}"/>
            </a:ext>
          </a:extLst>
        </xdr:cNvPr>
        <xdr:cNvSpPr txBox="1"/>
      </xdr:nvSpPr>
      <xdr:spPr>
        <a:xfrm>
          <a:off x="5740400" y="1857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398,773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8785</xdr:rowOff>
    </xdr:from>
    <xdr:to>
      <xdr:col>30</xdr:col>
      <xdr:colOff>25400</xdr:colOff>
      <xdr:row>12</xdr:row>
      <xdr:rowOff>8785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21138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97738</xdr:rowOff>
    </xdr:from>
    <xdr:to>
      <xdr:col>29</xdr:col>
      <xdr:colOff>127000</xdr:colOff>
      <xdr:row>17</xdr:row>
      <xdr:rowOff>131424</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flipV="1">
          <a:off x="5003800" y="3060013"/>
          <a:ext cx="647700" cy="3368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95034</xdr:rowOff>
    </xdr:from>
    <xdr:ext cx="762000" cy="259045"/>
    <xdr:sp macro="" textlink="">
      <xdr:nvSpPr>
        <xdr:cNvPr id="49" name="人口1人当たり決算額の推移平均値テキスト130">
          <a:extLst>
            <a:ext uri="{FF2B5EF4-FFF2-40B4-BE49-F238E27FC236}">
              <a16:creationId xmlns:a16="http://schemas.microsoft.com/office/drawing/2014/main" id="{00000000-0008-0000-0500-000031000000}"/>
            </a:ext>
          </a:extLst>
        </xdr:cNvPr>
        <xdr:cNvSpPr txBox="1"/>
      </xdr:nvSpPr>
      <xdr:spPr>
        <a:xfrm>
          <a:off x="5740400" y="27144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78507</xdr:rowOff>
    </xdr:from>
    <xdr:to>
      <xdr:col>29</xdr:col>
      <xdr:colOff>177800</xdr:colOff>
      <xdr:row>17</xdr:row>
      <xdr:rowOff>8657</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5600700" y="28693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131424</xdr:rowOff>
    </xdr:from>
    <xdr:to>
      <xdr:col>26</xdr:col>
      <xdr:colOff>50800</xdr:colOff>
      <xdr:row>17</xdr:row>
      <xdr:rowOff>150777</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flipV="1">
          <a:off x="4305300" y="3093699"/>
          <a:ext cx="698500" cy="1935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159633</xdr:rowOff>
    </xdr:from>
    <xdr:to>
      <xdr:col>26</xdr:col>
      <xdr:colOff>101600</xdr:colOff>
      <xdr:row>17</xdr:row>
      <xdr:rowOff>89783</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4953000" y="29504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99960</xdr:rowOff>
    </xdr:from>
    <xdr:ext cx="736600" cy="259045"/>
    <xdr:sp macro="" textlink="">
      <xdr:nvSpPr>
        <xdr:cNvPr id="53" name="テキスト ボックス 52">
          <a:extLst>
            <a:ext uri="{FF2B5EF4-FFF2-40B4-BE49-F238E27FC236}">
              <a16:creationId xmlns:a16="http://schemas.microsoft.com/office/drawing/2014/main" id="{00000000-0008-0000-0500-000035000000}"/>
            </a:ext>
          </a:extLst>
        </xdr:cNvPr>
        <xdr:cNvSpPr txBox="1"/>
      </xdr:nvSpPr>
      <xdr:spPr>
        <a:xfrm>
          <a:off x="4622800" y="27193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130391</xdr:rowOff>
    </xdr:from>
    <xdr:to>
      <xdr:col>22</xdr:col>
      <xdr:colOff>114300</xdr:colOff>
      <xdr:row>17</xdr:row>
      <xdr:rowOff>150777</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a:off x="3606800" y="3092666"/>
          <a:ext cx="698500" cy="2038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30789</xdr:rowOff>
    </xdr:from>
    <xdr:to>
      <xdr:col>22</xdr:col>
      <xdr:colOff>165100</xdr:colOff>
      <xdr:row>17</xdr:row>
      <xdr:rowOff>132389</xdr:rowOff>
    </xdr:to>
    <xdr:sp macro="" textlink="">
      <xdr:nvSpPr>
        <xdr:cNvPr id="55" name="フローチャート: 判断 54">
          <a:extLst>
            <a:ext uri="{FF2B5EF4-FFF2-40B4-BE49-F238E27FC236}">
              <a16:creationId xmlns:a16="http://schemas.microsoft.com/office/drawing/2014/main" id="{00000000-0008-0000-0500-000037000000}"/>
            </a:ext>
          </a:extLst>
        </xdr:cNvPr>
        <xdr:cNvSpPr/>
      </xdr:nvSpPr>
      <xdr:spPr bwMode="auto">
        <a:xfrm>
          <a:off x="4254500" y="299306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142566</xdr:rowOff>
    </xdr:from>
    <xdr:ext cx="762000" cy="259045"/>
    <xdr:sp macro="" textlink="">
      <xdr:nvSpPr>
        <xdr:cNvPr id="56" name="テキスト ボックス 55">
          <a:extLst>
            <a:ext uri="{FF2B5EF4-FFF2-40B4-BE49-F238E27FC236}">
              <a16:creationId xmlns:a16="http://schemas.microsoft.com/office/drawing/2014/main" id="{00000000-0008-0000-0500-000038000000}"/>
            </a:ext>
          </a:extLst>
        </xdr:cNvPr>
        <xdr:cNvSpPr txBox="1"/>
      </xdr:nvSpPr>
      <xdr:spPr>
        <a:xfrm>
          <a:off x="3924300" y="2761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128320</xdr:rowOff>
    </xdr:from>
    <xdr:to>
      <xdr:col>18</xdr:col>
      <xdr:colOff>177800</xdr:colOff>
      <xdr:row>17</xdr:row>
      <xdr:rowOff>130391</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a:off x="2908300" y="3090595"/>
          <a:ext cx="698500" cy="207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55355</xdr:rowOff>
    </xdr:from>
    <xdr:to>
      <xdr:col>19</xdr:col>
      <xdr:colOff>38100</xdr:colOff>
      <xdr:row>17</xdr:row>
      <xdr:rowOff>156955</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3556000" y="30176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167132</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3225800" y="2786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81159</xdr:rowOff>
    </xdr:from>
    <xdr:to>
      <xdr:col>15</xdr:col>
      <xdr:colOff>101600</xdr:colOff>
      <xdr:row>18</xdr:row>
      <xdr:rowOff>11309</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2857500" y="30434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167536</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2527300" y="3129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46938</xdr:rowOff>
    </xdr:from>
    <xdr:to>
      <xdr:col>29</xdr:col>
      <xdr:colOff>177800</xdr:colOff>
      <xdr:row>17</xdr:row>
      <xdr:rowOff>148538</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5600700" y="300921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19015</xdr:rowOff>
    </xdr:from>
    <xdr:ext cx="762000" cy="259045"/>
    <xdr:sp macro="" textlink="">
      <xdr:nvSpPr>
        <xdr:cNvPr id="68" name="人口1人当たり決算額の推移該当値テキスト130">
          <a:extLst>
            <a:ext uri="{FF2B5EF4-FFF2-40B4-BE49-F238E27FC236}">
              <a16:creationId xmlns:a16="http://schemas.microsoft.com/office/drawing/2014/main" id="{00000000-0008-0000-0500-000044000000}"/>
            </a:ext>
          </a:extLst>
        </xdr:cNvPr>
        <xdr:cNvSpPr txBox="1"/>
      </xdr:nvSpPr>
      <xdr:spPr>
        <a:xfrm>
          <a:off x="5740400" y="2981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191,817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80624</xdr:rowOff>
    </xdr:from>
    <xdr:to>
      <xdr:col>26</xdr:col>
      <xdr:colOff>101600</xdr:colOff>
      <xdr:row>18</xdr:row>
      <xdr:rowOff>10774</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953000" y="30428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167001</xdr:rowOff>
    </xdr:from>
    <xdr:ext cx="7366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622800" y="31292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99977</xdr:rowOff>
    </xdr:from>
    <xdr:to>
      <xdr:col>22</xdr:col>
      <xdr:colOff>165100</xdr:colOff>
      <xdr:row>18</xdr:row>
      <xdr:rowOff>30127</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254500" y="306225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14904</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924300" y="3148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79591</xdr:rowOff>
    </xdr:from>
    <xdr:to>
      <xdr:col>19</xdr:col>
      <xdr:colOff>38100</xdr:colOff>
      <xdr:row>18</xdr:row>
      <xdr:rowOff>9741</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3556000" y="304186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165968</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225800" y="3128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77520</xdr:rowOff>
    </xdr:from>
    <xdr:to>
      <xdr:col>15</xdr:col>
      <xdr:colOff>101600</xdr:colOff>
      <xdr:row>18</xdr:row>
      <xdr:rowOff>7670</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2857500" y="30397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17847</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2527300" y="2808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a:extLst>
            <a:ext uri="{FF2B5EF4-FFF2-40B4-BE49-F238E27FC236}">
              <a16:creationId xmlns:a16="http://schemas.microsoft.com/office/drawing/2014/main" id="{00000000-0008-0000-0500-00004E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a:extLst>
            <a:ext uri="{FF2B5EF4-FFF2-40B4-BE49-F238E27FC236}">
              <a16:creationId xmlns:a16="http://schemas.microsoft.com/office/drawing/2014/main" id="{00000000-0008-0000-0500-000057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a:extLst>
            <a:ext uri="{FF2B5EF4-FFF2-40B4-BE49-F238E27FC236}">
              <a16:creationId xmlns:a16="http://schemas.microsoft.com/office/drawing/2014/main" id="{00000000-0008-0000-0500-000058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a:extLst>
            <a:ext uri="{FF2B5EF4-FFF2-40B4-BE49-F238E27FC236}">
              <a16:creationId xmlns:a16="http://schemas.microsoft.com/office/drawing/2014/main" id="{00000000-0008-0000-0500-000059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a:extLst>
            <a:ext uri="{FF2B5EF4-FFF2-40B4-BE49-F238E27FC236}">
              <a16:creationId xmlns:a16="http://schemas.microsoft.com/office/drawing/2014/main" id="{00000000-0008-0000-0500-00005A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39</xdr:row>
      <xdr:rowOff>156227</xdr:rowOff>
    </xdr:from>
    <xdr:ext cx="762000" cy="259045"/>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384300" y="779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38</xdr:row>
      <xdr:rowOff>88900</xdr:rowOff>
    </xdr:from>
    <xdr:to>
      <xdr:col>33</xdr:col>
      <xdr:colOff>114300</xdr:colOff>
      <xdr:row>38</xdr:row>
      <xdr:rowOff>88900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295459</xdr:rowOff>
    </xdr:from>
    <xdr:to>
      <xdr:col>29</xdr:col>
      <xdr:colOff>127000</xdr:colOff>
      <xdr:row>38</xdr:row>
      <xdr:rowOff>168719</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220009"/>
          <a:ext cx="0" cy="141631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140796</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6083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168719</xdr:rowOff>
    </xdr:from>
    <xdr:to>
      <xdr:col>30</xdr:col>
      <xdr:colOff>25400</xdr:colOff>
      <xdr:row>38</xdr:row>
      <xdr:rowOff>168719</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6363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38936</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963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295459</xdr:rowOff>
    </xdr:from>
    <xdr:to>
      <xdr:col>30</xdr:col>
      <xdr:colOff>25400</xdr:colOff>
      <xdr:row>33</xdr:row>
      <xdr:rowOff>295459</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22000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240500</xdr:rowOff>
    </xdr:from>
    <xdr:to>
      <xdr:col>29</xdr:col>
      <xdr:colOff>127000</xdr:colOff>
      <xdr:row>36</xdr:row>
      <xdr:rowOff>8147</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003800" y="6850850"/>
          <a:ext cx="647700" cy="11054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335825</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94617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328137</xdr:rowOff>
    </xdr:from>
    <xdr:to>
      <xdr:col>29</xdr:col>
      <xdr:colOff>177800</xdr:colOff>
      <xdr:row>36</xdr:row>
      <xdr:rowOff>86837</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93848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240500</xdr:rowOff>
    </xdr:from>
    <xdr:to>
      <xdr:col>26</xdr:col>
      <xdr:colOff>50800</xdr:colOff>
      <xdr:row>36</xdr:row>
      <xdr:rowOff>24778</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6850850"/>
          <a:ext cx="698500" cy="12717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332327</xdr:rowOff>
    </xdr:from>
    <xdr:to>
      <xdr:col>26</xdr:col>
      <xdr:colOff>101600</xdr:colOff>
      <xdr:row>36</xdr:row>
      <xdr:rowOff>91027</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9426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75804</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70290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24778</xdr:rowOff>
    </xdr:from>
    <xdr:to>
      <xdr:col>22</xdr:col>
      <xdr:colOff>114300</xdr:colOff>
      <xdr:row>36</xdr:row>
      <xdr:rowOff>126105</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6978028"/>
          <a:ext cx="698500" cy="10132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3010</xdr:rowOff>
    </xdr:from>
    <xdr:to>
      <xdr:col>22</xdr:col>
      <xdr:colOff>165100</xdr:colOff>
      <xdr:row>36</xdr:row>
      <xdr:rowOff>104610</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9562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89387</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704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126105</xdr:rowOff>
    </xdr:from>
    <xdr:to>
      <xdr:col>18</xdr:col>
      <xdr:colOff>177800</xdr:colOff>
      <xdr:row>37</xdr:row>
      <xdr:rowOff>67507</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7079355"/>
          <a:ext cx="698500" cy="11285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74733</xdr:rowOff>
    </xdr:from>
    <xdr:to>
      <xdr:col>19</xdr:col>
      <xdr:colOff>38100</xdr:colOff>
      <xdr:row>37</xdr:row>
      <xdr:rowOff>4883</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702798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186510</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7968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3353</xdr:rowOff>
    </xdr:from>
    <xdr:to>
      <xdr:col>15</xdr:col>
      <xdr:colOff>101600</xdr:colOff>
      <xdr:row>37</xdr:row>
      <xdr:rowOff>104953</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712805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286580</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8969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300247</xdr:rowOff>
    </xdr:from>
    <xdr:to>
      <xdr:col>29</xdr:col>
      <xdr:colOff>177800</xdr:colOff>
      <xdr:row>36</xdr:row>
      <xdr:rowOff>58947</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91059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145324</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7556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189700</xdr:rowOff>
    </xdr:from>
    <xdr:to>
      <xdr:col>26</xdr:col>
      <xdr:colOff>101600</xdr:colOff>
      <xdr:row>35</xdr:row>
      <xdr:rowOff>291300</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8000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301477</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5689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316878</xdr:rowOff>
    </xdr:from>
    <xdr:to>
      <xdr:col>22</xdr:col>
      <xdr:colOff>165100</xdr:colOff>
      <xdr:row>36</xdr:row>
      <xdr:rowOff>75578</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92722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85755</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696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75305</xdr:rowOff>
    </xdr:from>
    <xdr:to>
      <xdr:col>19</xdr:col>
      <xdr:colOff>38100</xdr:colOff>
      <xdr:row>37</xdr:row>
      <xdr:rowOff>5455</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70285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161682</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71149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16707</xdr:rowOff>
    </xdr:from>
    <xdr:to>
      <xdr:col>15</xdr:col>
      <xdr:colOff>101600</xdr:colOff>
      <xdr:row>37</xdr:row>
      <xdr:rowOff>118307</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714140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103084</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72277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北海道湧別町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7,901
7,599
505.79
11,243,834
10,906,914
332,066
5,726,040
13,274,441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103,412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37</xdr:row>
      <xdr:rowOff>168927</xdr:rowOff>
    </xdr:from>
    <xdr:ext cx="59541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166581" y="6512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35</xdr:row>
      <xdr:rowOff>54627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111777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a:extLst>
            <a:ext uri="{FF2B5EF4-FFF2-40B4-BE49-F238E27FC236}">
              <a16:creationId xmlns:a16="http://schemas.microsoft.com/office/drawing/2014/main" id="{00000000-0008-0000-06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32</xdr:row>
      <xdr:rowOff>91223</xdr:rowOff>
    </xdr:from>
    <xdr:to>
      <xdr:col>24</xdr:col>
      <xdr:colOff>62865</xdr:colOff>
      <xdr:row>38</xdr:row>
      <xdr:rowOff>164667</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flipV="1">
          <a:off x="4633595" y="5577623"/>
          <a:ext cx="1270" cy="1102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168494</xdr:rowOff>
    </xdr:from>
    <xdr:ext cx="534377" cy="259045"/>
    <xdr:sp macro="" textlink="">
      <xdr:nvSpPr>
        <xdr:cNvPr id="55" name="人件費最小値テキスト">
          <a:extLst>
            <a:ext uri="{FF2B5EF4-FFF2-40B4-BE49-F238E27FC236}">
              <a16:creationId xmlns:a16="http://schemas.microsoft.com/office/drawing/2014/main" id="{00000000-0008-0000-0600-000037000000}"/>
            </a:ext>
          </a:extLst>
        </xdr:cNvPr>
        <xdr:cNvSpPr txBox="1"/>
      </xdr:nvSpPr>
      <xdr:spPr>
        <a:xfrm>
          <a:off x="4686300" y="6683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164667</xdr:rowOff>
    </xdr:from>
    <xdr:to>
      <xdr:col>24</xdr:col>
      <xdr:colOff>152400</xdr:colOff>
      <xdr:row>38</xdr:row>
      <xdr:rowOff>164667</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a:off x="4546600" y="667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37900</xdr:rowOff>
    </xdr:from>
    <xdr:ext cx="599010" cy="259045"/>
    <xdr:sp macro="" textlink="">
      <xdr:nvSpPr>
        <xdr:cNvPr id="57" name="人件費最大値テキスト">
          <a:extLst>
            <a:ext uri="{FF2B5EF4-FFF2-40B4-BE49-F238E27FC236}">
              <a16:creationId xmlns:a16="http://schemas.microsoft.com/office/drawing/2014/main" id="{00000000-0008-0000-0600-000039000000}"/>
            </a:ext>
          </a:extLst>
        </xdr:cNvPr>
        <xdr:cNvSpPr txBox="1"/>
      </xdr:nvSpPr>
      <xdr:spPr>
        <a:xfrm>
          <a:off x="4686300" y="53528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335,603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91223</xdr:rowOff>
    </xdr:from>
    <xdr:to>
      <xdr:col>24</xdr:col>
      <xdr:colOff>152400</xdr:colOff>
      <xdr:row>32</xdr:row>
      <xdr:rowOff>91223</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55776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27997</xdr:rowOff>
    </xdr:from>
    <xdr:to>
      <xdr:col>24</xdr:col>
      <xdr:colOff>63500</xdr:colOff>
      <xdr:row>37</xdr:row>
      <xdr:rowOff>41763</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flipV="1">
          <a:off x="3797300" y="6371647"/>
          <a:ext cx="838200" cy="13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60228</xdr:rowOff>
    </xdr:from>
    <xdr:ext cx="599010" cy="259045"/>
    <xdr:sp macro="" textlink="">
      <xdr:nvSpPr>
        <xdr:cNvPr id="60" name="人件費平均値テキスト">
          <a:extLst>
            <a:ext uri="{FF2B5EF4-FFF2-40B4-BE49-F238E27FC236}">
              <a16:creationId xmlns:a16="http://schemas.microsoft.com/office/drawing/2014/main" id="{00000000-0008-0000-0600-00003C000000}"/>
            </a:ext>
          </a:extLst>
        </xdr:cNvPr>
        <xdr:cNvSpPr txBox="1"/>
      </xdr:nvSpPr>
      <xdr:spPr>
        <a:xfrm>
          <a:off x="4686300" y="606097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37351</xdr:rowOff>
    </xdr:from>
    <xdr:to>
      <xdr:col>24</xdr:col>
      <xdr:colOff>114300</xdr:colOff>
      <xdr:row>36</xdr:row>
      <xdr:rowOff>138951</xdr:rowOff>
    </xdr:to>
    <xdr:sp macro="" textlink="">
      <xdr:nvSpPr>
        <xdr:cNvPr id="61" name="フローチャート: 判断 60">
          <a:extLst>
            <a:ext uri="{FF2B5EF4-FFF2-40B4-BE49-F238E27FC236}">
              <a16:creationId xmlns:a16="http://schemas.microsoft.com/office/drawing/2014/main" id="{00000000-0008-0000-0600-00003D000000}"/>
            </a:ext>
          </a:extLst>
        </xdr:cNvPr>
        <xdr:cNvSpPr/>
      </xdr:nvSpPr>
      <xdr:spPr>
        <a:xfrm>
          <a:off x="4584700" y="6209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41763</xdr:rowOff>
    </xdr:from>
    <xdr:to>
      <xdr:col>19</xdr:col>
      <xdr:colOff>177800</xdr:colOff>
      <xdr:row>37</xdr:row>
      <xdr:rowOff>45627</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flipV="1">
          <a:off x="2908300" y="6385413"/>
          <a:ext cx="889000" cy="3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107174</xdr:rowOff>
    </xdr:from>
    <xdr:to>
      <xdr:col>20</xdr:col>
      <xdr:colOff>38100</xdr:colOff>
      <xdr:row>37</xdr:row>
      <xdr:rowOff>37324</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3746500" y="6279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53851</xdr:rowOff>
    </xdr:from>
    <xdr:ext cx="599010" cy="259045"/>
    <xdr:sp macro="" textlink="">
      <xdr:nvSpPr>
        <xdr:cNvPr id="64" name="テキスト ボックス 63">
          <a:extLst>
            <a:ext uri="{FF2B5EF4-FFF2-40B4-BE49-F238E27FC236}">
              <a16:creationId xmlns:a16="http://schemas.microsoft.com/office/drawing/2014/main" id="{00000000-0008-0000-0600-000040000000}"/>
            </a:ext>
          </a:extLst>
        </xdr:cNvPr>
        <xdr:cNvSpPr txBox="1"/>
      </xdr:nvSpPr>
      <xdr:spPr>
        <a:xfrm>
          <a:off x="3497795" y="6054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2302</xdr:rowOff>
    </xdr:from>
    <xdr:to>
      <xdr:col>15</xdr:col>
      <xdr:colOff>50800</xdr:colOff>
      <xdr:row>37</xdr:row>
      <xdr:rowOff>45627</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a:off x="2019300" y="6345952"/>
          <a:ext cx="889000" cy="43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125485</xdr:rowOff>
    </xdr:from>
    <xdr:to>
      <xdr:col>15</xdr:col>
      <xdr:colOff>101600</xdr:colOff>
      <xdr:row>37</xdr:row>
      <xdr:rowOff>55635</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2857500" y="6297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72162</xdr:rowOff>
    </xdr:from>
    <xdr:ext cx="599010"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2608795" y="60729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2302</xdr:rowOff>
    </xdr:from>
    <xdr:to>
      <xdr:col>10</xdr:col>
      <xdr:colOff>114300</xdr:colOff>
      <xdr:row>37</xdr:row>
      <xdr:rowOff>25011</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flipV="1">
          <a:off x="1130300" y="6345952"/>
          <a:ext cx="889000" cy="22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140243</xdr:rowOff>
    </xdr:from>
    <xdr:to>
      <xdr:col>10</xdr:col>
      <xdr:colOff>165100</xdr:colOff>
      <xdr:row>37</xdr:row>
      <xdr:rowOff>70393</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1968500" y="6312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61520</xdr:rowOff>
    </xdr:from>
    <xdr:ext cx="599010"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1719795" y="64051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4021</xdr:rowOff>
    </xdr:from>
    <xdr:to>
      <xdr:col>6</xdr:col>
      <xdr:colOff>38100</xdr:colOff>
      <xdr:row>37</xdr:row>
      <xdr:rowOff>105621</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079500" y="6347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96748</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830795" y="64403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148647</xdr:rowOff>
    </xdr:from>
    <xdr:to>
      <xdr:col>24</xdr:col>
      <xdr:colOff>114300</xdr:colOff>
      <xdr:row>37</xdr:row>
      <xdr:rowOff>78797</xdr:rowOff>
    </xdr:to>
    <xdr:sp macro="" textlink="">
      <xdr:nvSpPr>
        <xdr:cNvPr id="78" name="楕円 77">
          <a:extLst>
            <a:ext uri="{FF2B5EF4-FFF2-40B4-BE49-F238E27FC236}">
              <a16:creationId xmlns:a16="http://schemas.microsoft.com/office/drawing/2014/main" id="{00000000-0008-0000-0600-00004E000000}"/>
            </a:ext>
          </a:extLst>
        </xdr:cNvPr>
        <xdr:cNvSpPr/>
      </xdr:nvSpPr>
      <xdr:spPr>
        <a:xfrm>
          <a:off x="4584700" y="6320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127074</xdr:rowOff>
    </xdr:from>
    <xdr:ext cx="599010" cy="259045"/>
    <xdr:sp macro="" textlink="">
      <xdr:nvSpPr>
        <xdr:cNvPr id="79" name="人件費該当値テキスト">
          <a:extLst>
            <a:ext uri="{FF2B5EF4-FFF2-40B4-BE49-F238E27FC236}">
              <a16:creationId xmlns:a16="http://schemas.microsoft.com/office/drawing/2014/main" id="{00000000-0008-0000-0600-00004F000000}"/>
            </a:ext>
          </a:extLst>
        </xdr:cNvPr>
        <xdr:cNvSpPr txBox="1"/>
      </xdr:nvSpPr>
      <xdr:spPr>
        <a:xfrm>
          <a:off x="4686300" y="62992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162413</xdr:rowOff>
    </xdr:from>
    <xdr:to>
      <xdr:col>20</xdr:col>
      <xdr:colOff>38100</xdr:colOff>
      <xdr:row>37</xdr:row>
      <xdr:rowOff>92563</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3746500" y="6334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83690</xdr:rowOff>
    </xdr:from>
    <xdr:ext cx="59901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3497795" y="6427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166277</xdr:rowOff>
    </xdr:from>
    <xdr:to>
      <xdr:col>15</xdr:col>
      <xdr:colOff>101600</xdr:colOff>
      <xdr:row>37</xdr:row>
      <xdr:rowOff>96427</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2857500" y="6338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87554</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2608795" y="64312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122952</xdr:rowOff>
    </xdr:from>
    <xdr:to>
      <xdr:col>10</xdr:col>
      <xdr:colOff>165100</xdr:colOff>
      <xdr:row>37</xdr:row>
      <xdr:rowOff>53102</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1968500" y="6295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69629</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1719795" y="60703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145661</xdr:rowOff>
    </xdr:from>
    <xdr:to>
      <xdr:col>6</xdr:col>
      <xdr:colOff>38100</xdr:colOff>
      <xdr:row>37</xdr:row>
      <xdr:rowOff>75811</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079500" y="6317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92338</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830795" y="60930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105,457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6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58</xdr:row>
      <xdr:rowOff>73677</xdr:rowOff>
    </xdr:from>
    <xdr:ext cx="59541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166581" y="1001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a:extLst>
            <a:ext uri="{FF2B5EF4-FFF2-40B4-BE49-F238E27FC236}">
              <a16:creationId xmlns:a16="http://schemas.microsoft.com/office/drawing/2014/main" id="{00000000-0008-0000-0600-00006F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49</xdr:row>
      <xdr:rowOff>166252</xdr:rowOff>
    </xdr:from>
    <xdr:to>
      <xdr:col>24</xdr:col>
      <xdr:colOff>62865</xdr:colOff>
      <xdr:row>59</xdr:row>
      <xdr:rowOff>49334</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flipV="1">
          <a:off x="4633595" y="8567302"/>
          <a:ext cx="1270" cy="15975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53161</xdr:rowOff>
    </xdr:from>
    <xdr:ext cx="534377" cy="259045"/>
    <xdr:sp macro="" textlink="">
      <xdr:nvSpPr>
        <xdr:cNvPr id="113" name="物件費最小値テキスト">
          <a:extLst>
            <a:ext uri="{FF2B5EF4-FFF2-40B4-BE49-F238E27FC236}">
              <a16:creationId xmlns:a16="http://schemas.microsoft.com/office/drawing/2014/main" id="{00000000-0008-0000-0600-000071000000}"/>
            </a:ext>
          </a:extLst>
        </xdr:cNvPr>
        <xdr:cNvSpPr txBox="1"/>
      </xdr:nvSpPr>
      <xdr:spPr>
        <a:xfrm>
          <a:off x="4686300" y="10168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49334</xdr:rowOff>
    </xdr:from>
    <xdr:to>
      <xdr:col>24</xdr:col>
      <xdr:colOff>152400</xdr:colOff>
      <xdr:row>59</xdr:row>
      <xdr:rowOff>49334</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10164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112929</xdr:rowOff>
    </xdr:from>
    <xdr:ext cx="599010" cy="259045"/>
    <xdr:sp macro="" textlink="">
      <xdr:nvSpPr>
        <xdr:cNvPr id="115" name="物件費最大値テキスト">
          <a:extLst>
            <a:ext uri="{FF2B5EF4-FFF2-40B4-BE49-F238E27FC236}">
              <a16:creationId xmlns:a16="http://schemas.microsoft.com/office/drawing/2014/main" id="{00000000-0008-0000-0600-000073000000}"/>
            </a:ext>
          </a:extLst>
        </xdr:cNvPr>
        <xdr:cNvSpPr txBox="1"/>
      </xdr:nvSpPr>
      <xdr:spPr>
        <a:xfrm>
          <a:off x="4686300" y="83425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518,031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49</xdr:row>
      <xdr:rowOff>166252</xdr:rowOff>
    </xdr:from>
    <xdr:to>
      <xdr:col>24</xdr:col>
      <xdr:colOff>152400</xdr:colOff>
      <xdr:row>49</xdr:row>
      <xdr:rowOff>166252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85673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56520</xdr:rowOff>
    </xdr:from>
    <xdr:to>
      <xdr:col>24</xdr:col>
      <xdr:colOff>63500</xdr:colOff>
      <xdr:row>57</xdr:row>
      <xdr:rowOff>104892</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3797300" y="9829170"/>
          <a:ext cx="838200" cy="48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156889</xdr:rowOff>
    </xdr:from>
    <xdr:ext cx="599010" cy="259045"/>
    <xdr:sp macro="" textlink="">
      <xdr:nvSpPr>
        <xdr:cNvPr id="118" name="物件費平均値テキスト">
          <a:extLst>
            <a:ext uri="{FF2B5EF4-FFF2-40B4-BE49-F238E27FC236}">
              <a16:creationId xmlns:a16="http://schemas.microsoft.com/office/drawing/2014/main" id="{00000000-0008-0000-0600-000076000000}"/>
            </a:ext>
          </a:extLst>
        </xdr:cNvPr>
        <xdr:cNvSpPr txBox="1"/>
      </xdr:nvSpPr>
      <xdr:spPr>
        <a:xfrm>
          <a:off x="4686300" y="97580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7012</xdr:rowOff>
    </xdr:from>
    <xdr:to>
      <xdr:col>24</xdr:col>
      <xdr:colOff>114300</xdr:colOff>
      <xdr:row>57</xdr:row>
      <xdr:rowOff>108612</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4584700" y="9779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83907</xdr:rowOff>
    </xdr:from>
    <xdr:to>
      <xdr:col>19</xdr:col>
      <xdr:colOff>177800</xdr:colOff>
      <xdr:row>57</xdr:row>
      <xdr:rowOff>104892</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2908300" y="9856557"/>
          <a:ext cx="889000" cy="20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47569</xdr:rowOff>
    </xdr:from>
    <xdr:to>
      <xdr:col>20</xdr:col>
      <xdr:colOff>38100</xdr:colOff>
      <xdr:row>57</xdr:row>
      <xdr:rowOff>149169</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3746500" y="982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165696</xdr:rowOff>
    </xdr:from>
    <xdr:ext cx="599010" cy="259045"/>
    <xdr:sp macro="" textlink="">
      <xdr:nvSpPr>
        <xdr:cNvPr id="122" name="テキスト ボックス 121">
          <a:extLst>
            <a:ext uri="{FF2B5EF4-FFF2-40B4-BE49-F238E27FC236}">
              <a16:creationId xmlns:a16="http://schemas.microsoft.com/office/drawing/2014/main" id="{00000000-0008-0000-0600-00007A000000}"/>
            </a:ext>
          </a:extLst>
        </xdr:cNvPr>
        <xdr:cNvSpPr txBox="1"/>
      </xdr:nvSpPr>
      <xdr:spPr>
        <a:xfrm>
          <a:off x="3497795" y="95954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83907</xdr:rowOff>
    </xdr:from>
    <xdr:to>
      <xdr:col>15</xdr:col>
      <xdr:colOff>50800</xdr:colOff>
      <xdr:row>57</xdr:row>
      <xdr:rowOff>129119</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2019300" y="9856557"/>
          <a:ext cx="889000" cy="45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60641</xdr:rowOff>
    </xdr:from>
    <xdr:to>
      <xdr:col>15</xdr:col>
      <xdr:colOff>101600</xdr:colOff>
      <xdr:row>57</xdr:row>
      <xdr:rowOff>162241</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2857500" y="9833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153368</xdr:rowOff>
    </xdr:from>
    <xdr:ext cx="599010"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2608795" y="9926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129119</xdr:rowOff>
    </xdr:from>
    <xdr:to>
      <xdr:col>10</xdr:col>
      <xdr:colOff>114300</xdr:colOff>
      <xdr:row>58</xdr:row>
      <xdr:rowOff>1446</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1130300" y="9901769"/>
          <a:ext cx="889000" cy="43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83558</xdr:rowOff>
    </xdr:from>
    <xdr:to>
      <xdr:col>10</xdr:col>
      <xdr:colOff>165100</xdr:colOff>
      <xdr:row>58</xdr:row>
      <xdr:rowOff>13708</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968500" y="9856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4835</xdr:rowOff>
    </xdr:from>
    <xdr:ext cx="599010"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1719795" y="99489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134418</xdr:rowOff>
    </xdr:from>
    <xdr:to>
      <xdr:col>6</xdr:col>
      <xdr:colOff>38100</xdr:colOff>
      <xdr:row>58</xdr:row>
      <xdr:rowOff>64568</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079500" y="9907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55695</xdr:rowOff>
    </xdr:from>
    <xdr:ext cx="59901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830795" y="99997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5720</xdr:rowOff>
    </xdr:from>
    <xdr:to>
      <xdr:col>24</xdr:col>
      <xdr:colOff>114300</xdr:colOff>
      <xdr:row>57</xdr:row>
      <xdr:rowOff>107320</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4584700" y="9778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28597</xdr:rowOff>
    </xdr:from>
    <xdr:ext cx="599010" cy="259045"/>
    <xdr:sp macro="" textlink="">
      <xdr:nvSpPr>
        <xdr:cNvPr id="137" name="物件費該当値テキスト">
          <a:extLst>
            <a:ext uri="{FF2B5EF4-FFF2-40B4-BE49-F238E27FC236}">
              <a16:creationId xmlns:a16="http://schemas.microsoft.com/office/drawing/2014/main" id="{00000000-0008-0000-0600-000089000000}"/>
            </a:ext>
          </a:extLst>
        </xdr:cNvPr>
        <xdr:cNvSpPr txBox="1"/>
      </xdr:nvSpPr>
      <xdr:spPr>
        <a:xfrm>
          <a:off x="4686300" y="96297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186,832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54092</xdr:rowOff>
    </xdr:from>
    <xdr:to>
      <xdr:col>20</xdr:col>
      <xdr:colOff>38100</xdr:colOff>
      <xdr:row>57</xdr:row>
      <xdr:rowOff>155692</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3746500" y="9826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146819</xdr:rowOff>
    </xdr:from>
    <xdr:ext cx="59901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3497795" y="99194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33107</xdr:rowOff>
    </xdr:from>
    <xdr:to>
      <xdr:col>15</xdr:col>
      <xdr:colOff>101600</xdr:colOff>
      <xdr:row>57</xdr:row>
      <xdr:rowOff>134707</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2857500" y="9805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151234</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608795" y="9580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78319</xdr:rowOff>
    </xdr:from>
    <xdr:to>
      <xdr:col>10</xdr:col>
      <xdr:colOff>165100</xdr:colOff>
      <xdr:row>58</xdr:row>
      <xdr:rowOff>8469</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968500" y="9850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24996</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1719795" y="96261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122096</xdr:rowOff>
    </xdr:from>
    <xdr:to>
      <xdr:col>6</xdr:col>
      <xdr:colOff>38100</xdr:colOff>
      <xdr:row>58</xdr:row>
      <xdr:rowOff>52246</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079500" y="9894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68773</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830795" y="96699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a:extLst>
            <a:ext uri="{FF2B5EF4-FFF2-40B4-BE49-F238E27FC236}">
              <a16:creationId xmlns:a16="http://schemas.microsoft.com/office/drawing/2014/main" id="{00000000-0008-0000-0600-00009A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98879</xdr:rowOff>
    </xdr:from>
    <xdr:to>
      <xdr:col>28</xdr:col>
      <xdr:colOff>114300</xdr:colOff>
      <xdr:row>79</xdr:row>
      <xdr:rowOff>98879</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128106</xdr:rowOff>
    </xdr:from>
    <xdr:ext cx="248786"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144434</xdr:rowOff>
    </xdr:from>
    <xdr:ext cx="53129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30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74</xdr:row>
      <xdr:rowOff>160762</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5642</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21970</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127846</xdr:rowOff>
    </xdr:from>
    <xdr:to>
      <xdr:col>24</xdr:col>
      <xdr:colOff>62865</xdr:colOff>
      <xdr:row>79</xdr:row>
      <xdr:rowOff>98062</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129346"/>
          <a:ext cx="1270" cy="15132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101889</xdr:rowOff>
    </xdr:from>
    <xdr:ext cx="313932"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6464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98062</xdr:rowOff>
    </xdr:from>
    <xdr:to>
      <xdr:col>24</xdr:col>
      <xdr:colOff>152400</xdr:colOff>
      <xdr:row>79</xdr:row>
      <xdr:rowOff>98062</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6426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74523</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1904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127846</xdr:rowOff>
    </xdr:from>
    <xdr:to>
      <xdr:col>24</xdr:col>
      <xdr:colOff>152400</xdr:colOff>
      <xdr:row>70</xdr:row>
      <xdr:rowOff>127846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1293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47019</xdr:rowOff>
    </xdr:from>
    <xdr:to>
      <xdr:col>24</xdr:col>
      <xdr:colOff>63500</xdr:colOff>
      <xdr:row>75</xdr:row>
      <xdr:rowOff>59053</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3797300" y="12905769"/>
          <a:ext cx="838200" cy="12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136282</xdr:rowOff>
    </xdr:from>
    <xdr:ext cx="534377"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31664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157855</xdr:rowOff>
    </xdr:from>
    <xdr:to>
      <xdr:col>24</xdr:col>
      <xdr:colOff>114300</xdr:colOff>
      <xdr:row>77</xdr:row>
      <xdr:rowOff>88005</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188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47019</xdr:rowOff>
    </xdr:from>
    <xdr:to>
      <xdr:col>19</xdr:col>
      <xdr:colOff>177800</xdr:colOff>
      <xdr:row>75</xdr:row>
      <xdr:rowOff>157254</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908300" y="12905769"/>
          <a:ext cx="889000" cy="110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25676</xdr:rowOff>
    </xdr:from>
    <xdr:to>
      <xdr:col>20</xdr:col>
      <xdr:colOff>38100</xdr:colOff>
      <xdr:row>77</xdr:row>
      <xdr:rowOff>127276</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227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77</xdr:row>
      <xdr:rowOff>118403</xdr:rowOff>
    </xdr:from>
    <xdr:ext cx="534377"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30111" y="13320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107288</xdr:rowOff>
    </xdr:from>
    <xdr:to>
      <xdr:col>15</xdr:col>
      <xdr:colOff>50800</xdr:colOff>
      <xdr:row>75</xdr:row>
      <xdr:rowOff>157254</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a:off x="2019300" y="12966038"/>
          <a:ext cx="889000" cy="49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38264</xdr:rowOff>
    </xdr:from>
    <xdr:to>
      <xdr:col>15</xdr:col>
      <xdr:colOff>101600</xdr:colOff>
      <xdr:row>77</xdr:row>
      <xdr:rowOff>139864</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239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77</xdr:row>
      <xdr:rowOff>130991</xdr:rowOff>
    </xdr:from>
    <xdr:ext cx="534377"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41111" y="13332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107288</xdr:rowOff>
    </xdr:from>
    <xdr:to>
      <xdr:col>10</xdr:col>
      <xdr:colOff>114300</xdr:colOff>
      <xdr:row>76</xdr:row>
      <xdr:rowOff>14329</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flipV="1">
          <a:off x="1130300" y="12966038"/>
          <a:ext cx="889000" cy="78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57860</xdr:rowOff>
    </xdr:from>
    <xdr:to>
      <xdr:col>10</xdr:col>
      <xdr:colOff>165100</xdr:colOff>
      <xdr:row>77</xdr:row>
      <xdr:rowOff>159460</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25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77</xdr:row>
      <xdr:rowOff>150587</xdr:rowOff>
    </xdr:from>
    <xdr:ext cx="534377"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52111" y="13352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95659</xdr:rowOff>
    </xdr:from>
    <xdr:to>
      <xdr:col>6</xdr:col>
      <xdr:colOff>38100</xdr:colOff>
      <xdr:row>78</xdr:row>
      <xdr:rowOff>25809</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297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16936</xdr:rowOff>
    </xdr:from>
    <xdr:ext cx="534377"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63111" y="13390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8253</xdr:rowOff>
    </xdr:from>
    <xdr:to>
      <xdr:col>24</xdr:col>
      <xdr:colOff>114300</xdr:colOff>
      <xdr:row>75</xdr:row>
      <xdr:rowOff>109853</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2867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31130</xdr:rowOff>
    </xdr:from>
    <xdr:ext cx="534377"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2718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167669</xdr:rowOff>
    </xdr:from>
    <xdr:to>
      <xdr:col>20</xdr:col>
      <xdr:colOff>38100</xdr:colOff>
      <xdr:row>75</xdr:row>
      <xdr:rowOff>97819</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2854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73</xdr:row>
      <xdr:rowOff>114346</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30111" y="12630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106453</xdr:rowOff>
    </xdr:from>
    <xdr:to>
      <xdr:col>15</xdr:col>
      <xdr:colOff>101600</xdr:colOff>
      <xdr:row>76</xdr:row>
      <xdr:rowOff>36602</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296520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74</xdr:row>
      <xdr:rowOff>53130</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41111" y="12740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56488</xdr:rowOff>
    </xdr:from>
    <xdr:to>
      <xdr:col>10</xdr:col>
      <xdr:colOff>165100</xdr:colOff>
      <xdr:row>75</xdr:row>
      <xdr:rowOff>158088</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2915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74</xdr:row>
      <xdr:rowOff>3165</xdr:rowOff>
    </xdr:from>
    <xdr:ext cx="534377"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52111" y="12690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134979</xdr:rowOff>
    </xdr:from>
    <xdr:to>
      <xdr:col>6</xdr:col>
      <xdr:colOff>38100</xdr:colOff>
      <xdr:row>76</xdr:row>
      <xdr:rowOff>65129</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2993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74</xdr:row>
      <xdr:rowOff>81656</xdr:rowOff>
    </xdr:from>
    <xdr:ext cx="534377"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63111" y="12768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172,800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id="{00000000-0008-0000-06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70791</xdr:rowOff>
    </xdr:from>
    <xdr:to>
      <xdr:col>24</xdr:col>
      <xdr:colOff>62865</xdr:colOff>
      <xdr:row>98</xdr:row>
      <xdr:rowOff>88860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flipV="1">
          <a:off x="4633595" y="15501291"/>
          <a:ext cx="1270" cy="13896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92687</xdr:rowOff>
    </xdr:from>
    <xdr:ext cx="534377" cy="259045"/>
    <xdr:sp macro="" textlink="">
      <xdr:nvSpPr>
        <xdr:cNvPr id="228" name="扶助費最小値テキスト">
          <a:extLst>
            <a:ext uri="{FF2B5EF4-FFF2-40B4-BE49-F238E27FC236}">
              <a16:creationId xmlns:a16="http://schemas.microsoft.com/office/drawing/2014/main" id="{00000000-0008-0000-0600-0000E4000000}"/>
            </a:ext>
          </a:extLst>
        </xdr:cNvPr>
        <xdr:cNvSpPr txBox="1"/>
      </xdr:nvSpPr>
      <xdr:spPr>
        <a:xfrm>
          <a:off x="4686300" y="16894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88860</xdr:rowOff>
    </xdr:from>
    <xdr:to>
      <xdr:col>24</xdr:col>
      <xdr:colOff>152400</xdr:colOff>
      <xdr:row>98</xdr:row>
      <xdr:rowOff>88860</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6890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17468</xdr:rowOff>
    </xdr:from>
    <xdr:ext cx="599010" cy="259045"/>
    <xdr:sp macro="" textlink="">
      <xdr:nvSpPr>
        <xdr:cNvPr id="230" name="扶助費最大値テキスト">
          <a:extLst>
            <a:ext uri="{FF2B5EF4-FFF2-40B4-BE49-F238E27FC236}">
              <a16:creationId xmlns:a16="http://schemas.microsoft.com/office/drawing/2014/main" id="{00000000-0008-0000-0600-0000E6000000}"/>
            </a:ext>
          </a:extLst>
        </xdr:cNvPr>
        <xdr:cNvSpPr txBox="1"/>
      </xdr:nvSpPr>
      <xdr:spPr>
        <a:xfrm>
          <a:off x="4686300" y="15276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70791</xdr:rowOff>
    </xdr:from>
    <xdr:to>
      <xdr:col>24</xdr:col>
      <xdr:colOff>152400</xdr:colOff>
      <xdr:row>90</xdr:row>
      <xdr:rowOff>70791</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5501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138037</xdr:rowOff>
    </xdr:from>
    <xdr:to>
      <xdr:col>24</xdr:col>
      <xdr:colOff>63500</xdr:colOff>
      <xdr:row>96</xdr:row>
      <xdr:rowOff>170515</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3797300" y="16597237"/>
          <a:ext cx="838200" cy="32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86603</xdr:rowOff>
    </xdr:from>
    <xdr:ext cx="599010" cy="259045"/>
    <xdr:sp macro="" textlink="">
      <xdr:nvSpPr>
        <xdr:cNvPr id="233" name="扶助費平均値テキスト">
          <a:extLst>
            <a:ext uri="{FF2B5EF4-FFF2-40B4-BE49-F238E27FC236}">
              <a16:creationId xmlns:a16="http://schemas.microsoft.com/office/drawing/2014/main" id="{00000000-0008-0000-0600-0000E9000000}"/>
            </a:ext>
          </a:extLst>
        </xdr:cNvPr>
        <xdr:cNvSpPr txBox="1"/>
      </xdr:nvSpPr>
      <xdr:spPr>
        <a:xfrm>
          <a:off x="4686300" y="1620290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63726</xdr:rowOff>
    </xdr:from>
    <xdr:to>
      <xdr:col>24</xdr:col>
      <xdr:colOff>114300</xdr:colOff>
      <xdr:row>95</xdr:row>
      <xdr:rowOff>165326</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4584700" y="16351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138037</xdr:rowOff>
    </xdr:from>
    <xdr:to>
      <xdr:col>19</xdr:col>
      <xdr:colOff>177800</xdr:colOff>
      <xdr:row>97</xdr:row>
      <xdr:rowOff>86327</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2908300" y="16597237"/>
          <a:ext cx="889000" cy="119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99516</xdr:rowOff>
    </xdr:from>
    <xdr:to>
      <xdr:col>20</xdr:col>
      <xdr:colOff>38100</xdr:colOff>
      <xdr:row>96</xdr:row>
      <xdr:rowOff>29666</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3746500" y="16387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46193</xdr:rowOff>
    </xdr:from>
    <xdr:ext cx="599010"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3497795" y="161624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108976</xdr:rowOff>
    </xdr:from>
    <xdr:to>
      <xdr:col>15</xdr:col>
      <xdr:colOff>50800</xdr:colOff>
      <xdr:row>97</xdr:row>
      <xdr:rowOff>86327</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2019300" y="16568176"/>
          <a:ext cx="889000" cy="148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20284</xdr:rowOff>
    </xdr:from>
    <xdr:to>
      <xdr:col>15</xdr:col>
      <xdr:colOff>101600</xdr:colOff>
      <xdr:row>96</xdr:row>
      <xdr:rowOff>121884</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2857500" y="16479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138411</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2641111" y="16254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108976</xdr:rowOff>
    </xdr:from>
    <xdr:to>
      <xdr:col>10</xdr:col>
      <xdr:colOff>114300</xdr:colOff>
      <xdr:row>98</xdr:row>
      <xdr:rowOff>24340</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1130300" y="16568176"/>
          <a:ext cx="889000" cy="258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86385</xdr:rowOff>
    </xdr:from>
    <xdr:to>
      <xdr:col>10</xdr:col>
      <xdr:colOff>165100</xdr:colOff>
      <xdr:row>96</xdr:row>
      <xdr:rowOff>16535</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968500" y="16374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33062</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1719795" y="16149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18373</xdr:rowOff>
    </xdr:from>
    <xdr:to>
      <xdr:col>6</xdr:col>
      <xdr:colOff>38100</xdr:colOff>
      <xdr:row>97</xdr:row>
      <xdr:rowOff>119973</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079500" y="16649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136500</xdr:rowOff>
    </xdr:from>
    <xdr:ext cx="534377"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863111" y="16424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119715</xdr:rowOff>
    </xdr:from>
    <xdr:to>
      <xdr:col>24</xdr:col>
      <xdr:colOff>114300</xdr:colOff>
      <xdr:row>97</xdr:row>
      <xdr:rowOff>49865</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4584700" y="16578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98142</xdr:rowOff>
    </xdr:from>
    <xdr:ext cx="534377" cy="259045"/>
    <xdr:sp macro="" textlink="">
      <xdr:nvSpPr>
        <xdr:cNvPr id="252" name="扶助費該当値テキスト">
          <a:extLst>
            <a:ext uri="{FF2B5EF4-FFF2-40B4-BE49-F238E27FC236}">
              <a16:creationId xmlns:a16="http://schemas.microsoft.com/office/drawing/2014/main" id="{00000000-0008-0000-0600-0000FC000000}"/>
            </a:ext>
          </a:extLst>
        </xdr:cNvPr>
        <xdr:cNvSpPr txBox="1"/>
      </xdr:nvSpPr>
      <xdr:spPr>
        <a:xfrm>
          <a:off x="4686300" y="16557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87237</xdr:rowOff>
    </xdr:from>
    <xdr:to>
      <xdr:col>20</xdr:col>
      <xdr:colOff>38100</xdr:colOff>
      <xdr:row>97</xdr:row>
      <xdr:rowOff>17387</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3746500" y="16546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8514</xdr:rowOff>
    </xdr:from>
    <xdr:ext cx="534377"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530111" y="16639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35527</xdr:rowOff>
    </xdr:from>
    <xdr:to>
      <xdr:col>15</xdr:col>
      <xdr:colOff>101600</xdr:colOff>
      <xdr:row>97</xdr:row>
      <xdr:rowOff>137127</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2857500" y="16666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128254</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641111" y="16758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58176</xdr:rowOff>
    </xdr:from>
    <xdr:to>
      <xdr:col>10</xdr:col>
      <xdr:colOff>165100</xdr:colOff>
      <xdr:row>96</xdr:row>
      <xdr:rowOff>159776</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968500" y="16517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150903</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752111" y="16610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144990</xdr:rowOff>
    </xdr:from>
    <xdr:to>
      <xdr:col>6</xdr:col>
      <xdr:colOff>38100</xdr:colOff>
      <xdr:row>98</xdr:row>
      <xdr:rowOff>75140</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079500" y="16775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66267</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863111" y="16868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160815</xdr:rowOff>
    </xdr:from>
    <xdr:to>
      <xdr:col>54</xdr:col>
      <xdr:colOff>189865</xdr:colOff>
      <xdr:row>38</xdr:row>
      <xdr:rowOff>24089</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304315"/>
          <a:ext cx="1270" cy="12348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27916</xdr:rowOff>
    </xdr:from>
    <xdr:ext cx="599010" cy="25904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5430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100,688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24089</xdr:rowOff>
    </xdr:from>
    <xdr:to>
      <xdr:col>55</xdr:col>
      <xdr:colOff>88900</xdr:colOff>
      <xdr:row>38</xdr:row>
      <xdr:rowOff>24089</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539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107492</xdr:rowOff>
    </xdr:from>
    <xdr:ext cx="599010" cy="25904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50795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748,916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160815</xdr:rowOff>
    </xdr:from>
    <xdr:to>
      <xdr:col>55</xdr:col>
      <xdr:colOff>88900</xdr:colOff>
      <xdr:row>30</xdr:row>
      <xdr:rowOff>160815</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3043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115703</xdr:rowOff>
    </xdr:from>
    <xdr:to>
      <xdr:col>55</xdr:col>
      <xdr:colOff>0</xdr:colOff>
      <xdr:row>36</xdr:row>
      <xdr:rowOff>158047</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9639300" y="6287903"/>
          <a:ext cx="838200" cy="42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100067</xdr:rowOff>
    </xdr:from>
    <xdr:ext cx="599010" cy="2590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610081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226,147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77190</xdr:rowOff>
    </xdr:from>
    <xdr:to>
      <xdr:col>55</xdr:col>
      <xdr:colOff>50800</xdr:colOff>
      <xdr:row>37</xdr:row>
      <xdr:rowOff>7340</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24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115703</xdr:rowOff>
    </xdr:from>
    <xdr:to>
      <xdr:col>50</xdr:col>
      <xdr:colOff>114300</xdr:colOff>
      <xdr:row>37</xdr:row>
      <xdr:rowOff>92881</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8750300" y="6287903"/>
          <a:ext cx="889000" cy="148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121150</xdr:rowOff>
    </xdr:from>
    <xdr:to>
      <xdr:col>50</xdr:col>
      <xdr:colOff>165100</xdr:colOff>
      <xdr:row>37</xdr:row>
      <xdr:rowOff>51300</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29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42427</xdr:rowOff>
    </xdr:from>
    <xdr:ext cx="599010"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39795" y="63860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92881</xdr:rowOff>
    </xdr:from>
    <xdr:to>
      <xdr:col>45</xdr:col>
      <xdr:colOff>177800</xdr:colOff>
      <xdr:row>37</xdr:row>
      <xdr:rowOff>137025</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7861300" y="6436531"/>
          <a:ext cx="889000" cy="44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141773</xdr:rowOff>
    </xdr:from>
    <xdr:to>
      <xdr:col>46</xdr:col>
      <xdr:colOff>38100</xdr:colOff>
      <xdr:row>37</xdr:row>
      <xdr:rowOff>71923</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313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88450</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50795" y="60892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106812</xdr:rowOff>
    </xdr:from>
    <xdr:to>
      <xdr:col>41</xdr:col>
      <xdr:colOff>50800</xdr:colOff>
      <xdr:row>37</xdr:row>
      <xdr:rowOff>137025</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6972300" y="6279012"/>
          <a:ext cx="889000" cy="201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2621</xdr:rowOff>
    </xdr:from>
    <xdr:to>
      <xdr:col>41</xdr:col>
      <xdr:colOff>101600</xdr:colOff>
      <xdr:row>37</xdr:row>
      <xdr:rowOff>104221</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6346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120748</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61795" y="61214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148479</xdr:rowOff>
    </xdr:from>
    <xdr:to>
      <xdr:col>36</xdr:col>
      <xdr:colOff>165100</xdr:colOff>
      <xdr:row>36</xdr:row>
      <xdr:rowOff>78629</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6149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95156</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672795" y="5924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107247</xdr:rowOff>
    </xdr:from>
    <xdr:to>
      <xdr:col>55</xdr:col>
      <xdr:colOff>50800</xdr:colOff>
      <xdr:row>37</xdr:row>
      <xdr:rowOff>37397</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6279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85674</xdr:rowOff>
    </xdr:from>
    <xdr:ext cx="599010" cy="25904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62578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210,369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64903</xdr:rowOff>
    </xdr:from>
    <xdr:to>
      <xdr:col>50</xdr:col>
      <xdr:colOff>165100</xdr:colOff>
      <xdr:row>36</xdr:row>
      <xdr:rowOff>166503</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6237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11580</xdr:rowOff>
    </xdr:from>
    <xdr:ext cx="59901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39795" y="60123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42081</xdr:rowOff>
    </xdr:from>
    <xdr:to>
      <xdr:col>46</xdr:col>
      <xdr:colOff>38100</xdr:colOff>
      <xdr:row>37</xdr:row>
      <xdr:rowOff>143681</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6385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134808</xdr:rowOff>
    </xdr:from>
    <xdr:ext cx="59901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50795" y="64784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86225</xdr:rowOff>
    </xdr:from>
    <xdr:to>
      <xdr:col>41</xdr:col>
      <xdr:colOff>101600</xdr:colOff>
      <xdr:row>38</xdr:row>
      <xdr:rowOff>16376</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6429875"/>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38</xdr:row>
      <xdr:rowOff>7503</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61795" y="65226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56012</xdr:rowOff>
    </xdr:from>
    <xdr:to>
      <xdr:col>36</xdr:col>
      <xdr:colOff>165100</xdr:colOff>
      <xdr:row>36</xdr:row>
      <xdr:rowOff>157612</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6228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148739</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672795" y="63209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普通建設事業費グラフ枠">
          <a:extLst>
            <a:ext uri="{FF2B5EF4-FFF2-40B4-BE49-F238E27FC236}">
              <a16:creationId xmlns:a16="http://schemas.microsoft.com/office/drawing/2014/main" id="{00000000-0008-0000-06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140446</xdr:rowOff>
    </xdr:from>
    <xdr:to>
      <xdr:col>54</xdr:col>
      <xdr:colOff>189865</xdr:colOff>
      <xdr:row>59</xdr:row>
      <xdr:rowOff>38470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flipV="1">
          <a:off x="10475595" y="8541496"/>
          <a:ext cx="1270" cy="16125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42297</xdr:rowOff>
    </xdr:from>
    <xdr:ext cx="534377" cy="259045"/>
    <xdr:sp macro="" textlink="">
      <xdr:nvSpPr>
        <xdr:cNvPr id="344" name="普通建設事業費最小値テキスト">
          <a:extLst>
            <a:ext uri="{FF2B5EF4-FFF2-40B4-BE49-F238E27FC236}">
              <a16:creationId xmlns:a16="http://schemas.microsoft.com/office/drawing/2014/main" id="{00000000-0008-0000-0600-000058010000}"/>
            </a:ext>
          </a:extLst>
        </xdr:cNvPr>
        <xdr:cNvSpPr txBox="1"/>
      </xdr:nvSpPr>
      <xdr:spPr>
        <a:xfrm>
          <a:off x="10528300" y="10157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38470</xdr:rowOff>
    </xdr:from>
    <xdr:to>
      <xdr:col>55</xdr:col>
      <xdr:colOff>88900</xdr:colOff>
      <xdr:row>59</xdr:row>
      <xdr:rowOff>38470</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10154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87123</xdr:rowOff>
    </xdr:from>
    <xdr:ext cx="690189" cy="259045"/>
    <xdr:sp macro="" textlink="">
      <xdr:nvSpPr>
        <xdr:cNvPr id="346" name="普通建設事業費最大値テキスト">
          <a:extLst>
            <a:ext uri="{FF2B5EF4-FFF2-40B4-BE49-F238E27FC236}">
              <a16:creationId xmlns:a16="http://schemas.microsoft.com/office/drawing/2014/main" id="{00000000-0008-0000-0600-00005A010000}"/>
            </a:ext>
          </a:extLst>
        </xdr:cNvPr>
        <xdr:cNvSpPr txBox="1"/>
      </xdr:nvSpPr>
      <xdr:spPr>
        <a:xfrm>
          <a:off x="10528300" y="831672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1,024,543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140446</xdr:rowOff>
    </xdr:from>
    <xdr:to>
      <xdr:col>55</xdr:col>
      <xdr:colOff>88900</xdr:colOff>
      <xdr:row>49</xdr:row>
      <xdr:rowOff>140446</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85414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60051</xdr:rowOff>
    </xdr:from>
    <xdr:to>
      <xdr:col>55</xdr:col>
      <xdr:colOff>0</xdr:colOff>
      <xdr:row>55</xdr:row>
      <xdr:rowOff>111308</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flipV="1">
          <a:off x="9639300" y="9489801"/>
          <a:ext cx="838200" cy="51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3365</xdr:rowOff>
    </xdr:from>
    <xdr:ext cx="599010" cy="259045"/>
    <xdr:sp macro="" textlink="">
      <xdr:nvSpPr>
        <xdr:cNvPr id="349" name="普通建設事業費平均値テキスト">
          <a:extLst>
            <a:ext uri="{FF2B5EF4-FFF2-40B4-BE49-F238E27FC236}">
              <a16:creationId xmlns:a16="http://schemas.microsoft.com/office/drawing/2014/main" id="{00000000-0008-0000-0600-00005D010000}"/>
            </a:ext>
          </a:extLst>
        </xdr:cNvPr>
        <xdr:cNvSpPr txBox="1"/>
      </xdr:nvSpPr>
      <xdr:spPr>
        <a:xfrm>
          <a:off x="10528300" y="977601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224,172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24938</xdr:rowOff>
    </xdr:from>
    <xdr:to>
      <xdr:col>55</xdr:col>
      <xdr:colOff>50800</xdr:colOff>
      <xdr:row>57</xdr:row>
      <xdr:rowOff>126538</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10426700" y="9797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47161</xdr:rowOff>
    </xdr:from>
    <xdr:to>
      <xdr:col>50</xdr:col>
      <xdr:colOff>114300</xdr:colOff>
      <xdr:row>55</xdr:row>
      <xdr:rowOff>111308</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8750300" y="9476911"/>
          <a:ext cx="889000" cy="64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72619</xdr:rowOff>
    </xdr:from>
    <xdr:to>
      <xdr:col>50</xdr:col>
      <xdr:colOff>165100</xdr:colOff>
      <xdr:row>58</xdr:row>
      <xdr:rowOff>2769</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9588500" y="9845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165346</xdr:rowOff>
    </xdr:from>
    <xdr:ext cx="599010"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9339795" y="99379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47161</xdr:rowOff>
    </xdr:from>
    <xdr:to>
      <xdr:col>45</xdr:col>
      <xdr:colOff>177800</xdr:colOff>
      <xdr:row>56</xdr:row>
      <xdr:rowOff>129322</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flipV="1">
          <a:off x="7861300" y="9476911"/>
          <a:ext cx="889000" cy="253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56640</xdr:rowOff>
    </xdr:from>
    <xdr:to>
      <xdr:col>46</xdr:col>
      <xdr:colOff>38100</xdr:colOff>
      <xdr:row>57</xdr:row>
      <xdr:rowOff>158240</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8699500" y="9829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149367</xdr:rowOff>
    </xdr:from>
    <xdr:ext cx="599010"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8450795" y="99220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129322</xdr:rowOff>
    </xdr:from>
    <xdr:to>
      <xdr:col>41</xdr:col>
      <xdr:colOff>50800</xdr:colOff>
      <xdr:row>57</xdr:row>
      <xdr:rowOff>49300</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flipV="1">
          <a:off x="6972300" y="9730522"/>
          <a:ext cx="889000" cy="91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69446</xdr:rowOff>
    </xdr:from>
    <xdr:to>
      <xdr:col>41</xdr:col>
      <xdr:colOff>101600</xdr:colOff>
      <xdr:row>57</xdr:row>
      <xdr:rowOff>171046</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7810500" y="9842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162173</xdr:rowOff>
    </xdr:from>
    <xdr:ext cx="59901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7561795" y="9934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64091</xdr:rowOff>
    </xdr:from>
    <xdr:to>
      <xdr:col>36</xdr:col>
      <xdr:colOff>165100</xdr:colOff>
      <xdr:row>57</xdr:row>
      <xdr:rowOff>165691</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6921500" y="9836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156818</xdr:rowOff>
    </xdr:from>
    <xdr:ext cx="59901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6672795" y="99294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9251</xdr:rowOff>
    </xdr:from>
    <xdr:to>
      <xdr:col>55</xdr:col>
      <xdr:colOff>50800</xdr:colOff>
      <xdr:row>55</xdr:row>
      <xdr:rowOff>110851</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10426700" y="9439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32128</xdr:rowOff>
    </xdr:from>
    <xdr:ext cx="599010" cy="259045"/>
    <xdr:sp macro="" textlink="">
      <xdr:nvSpPr>
        <xdr:cNvPr id="368" name="普通建設事業費該当値テキスト">
          <a:extLst>
            <a:ext uri="{FF2B5EF4-FFF2-40B4-BE49-F238E27FC236}">
              <a16:creationId xmlns:a16="http://schemas.microsoft.com/office/drawing/2014/main" id="{00000000-0008-0000-0600-000070010000}"/>
            </a:ext>
          </a:extLst>
        </xdr:cNvPr>
        <xdr:cNvSpPr txBox="1"/>
      </xdr:nvSpPr>
      <xdr:spPr>
        <a:xfrm>
          <a:off x="10528300" y="92904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443,779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60508</xdr:rowOff>
    </xdr:from>
    <xdr:to>
      <xdr:col>50</xdr:col>
      <xdr:colOff>165100</xdr:colOff>
      <xdr:row>55</xdr:row>
      <xdr:rowOff>162108</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9588500" y="9490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54</xdr:row>
      <xdr:rowOff>7185</xdr:rowOff>
    </xdr:from>
    <xdr:ext cx="59901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9339795" y="92654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167811</xdr:rowOff>
    </xdr:from>
    <xdr:to>
      <xdr:col>46</xdr:col>
      <xdr:colOff>38100</xdr:colOff>
      <xdr:row>55</xdr:row>
      <xdr:rowOff>97961</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8699500" y="9426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53</xdr:row>
      <xdr:rowOff>114488</xdr:rowOff>
    </xdr:from>
    <xdr:ext cx="59901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8450795" y="92013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78522</xdr:rowOff>
    </xdr:from>
    <xdr:to>
      <xdr:col>41</xdr:col>
      <xdr:colOff>101600</xdr:colOff>
      <xdr:row>57</xdr:row>
      <xdr:rowOff>8672</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7810500" y="9679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55</xdr:row>
      <xdr:rowOff>25199</xdr:rowOff>
    </xdr:from>
    <xdr:ext cx="59901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7561795" y="94549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169950</xdr:rowOff>
    </xdr:from>
    <xdr:to>
      <xdr:col>36</xdr:col>
      <xdr:colOff>165100</xdr:colOff>
      <xdr:row>57</xdr:row>
      <xdr:rowOff>100100</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6921500" y="9771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116627</xdr:rowOff>
    </xdr:from>
    <xdr:ext cx="599010"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6672795" y="95463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普通建設事業費 （ うち新規整備　）グラフ枠">
          <a:extLst>
            <a:ext uri="{FF2B5EF4-FFF2-40B4-BE49-F238E27FC236}">
              <a16:creationId xmlns:a16="http://schemas.microsoft.com/office/drawing/2014/main" id="{00000000-0008-0000-06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35271</xdr:rowOff>
    </xdr:from>
    <xdr:to>
      <xdr:col>54</xdr:col>
      <xdr:colOff>189865</xdr:colOff>
      <xdr:row>78</xdr:row>
      <xdr:rowOff>139700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flipV="1">
          <a:off x="10475595" y="12036771"/>
          <a:ext cx="1270" cy="14760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399" name="普通建設事業費 （ うち新規整備　）最小値テキスト">
          <a:extLst>
            <a:ext uri="{FF2B5EF4-FFF2-40B4-BE49-F238E27FC236}">
              <a16:creationId xmlns:a16="http://schemas.microsoft.com/office/drawing/2014/main" id="{00000000-0008-0000-0600-00008F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153398</xdr:rowOff>
    </xdr:from>
    <xdr:ext cx="599010" cy="259045"/>
    <xdr:sp macro="" textlink="">
      <xdr:nvSpPr>
        <xdr:cNvPr id="401" name="普通建設事業費 （ うち新規整備　）最大値テキスト">
          <a:extLst>
            <a:ext uri="{FF2B5EF4-FFF2-40B4-BE49-F238E27FC236}">
              <a16:creationId xmlns:a16="http://schemas.microsoft.com/office/drawing/2014/main" id="{00000000-0008-0000-0600-000091010000}"/>
            </a:ext>
          </a:extLst>
        </xdr:cNvPr>
        <xdr:cNvSpPr txBox="1"/>
      </xdr:nvSpPr>
      <xdr:spPr>
        <a:xfrm>
          <a:off x="10528300" y="11811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35271</xdr:rowOff>
    </xdr:from>
    <xdr:to>
      <xdr:col>55</xdr:col>
      <xdr:colOff>88900</xdr:colOff>
      <xdr:row>70</xdr:row>
      <xdr:rowOff>35271</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10388600" y="12036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86514</xdr:rowOff>
    </xdr:from>
    <xdr:to>
      <xdr:col>55</xdr:col>
      <xdr:colOff>0</xdr:colOff>
      <xdr:row>76</xdr:row>
      <xdr:rowOff>105122</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flipV="1">
          <a:off x="9639300" y="12945264"/>
          <a:ext cx="838200" cy="190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151232</xdr:rowOff>
    </xdr:from>
    <xdr:ext cx="534377" cy="259045"/>
    <xdr:sp macro="" textlink="">
      <xdr:nvSpPr>
        <xdr:cNvPr id="404" name="普通建設事業費 （ うち新規整備　）平均値テキスト">
          <a:extLst>
            <a:ext uri="{FF2B5EF4-FFF2-40B4-BE49-F238E27FC236}">
              <a16:creationId xmlns:a16="http://schemas.microsoft.com/office/drawing/2014/main" id="{00000000-0008-0000-0600-000094010000}"/>
            </a:ext>
          </a:extLst>
        </xdr:cNvPr>
        <xdr:cNvSpPr txBox="1"/>
      </xdr:nvSpPr>
      <xdr:spPr>
        <a:xfrm>
          <a:off x="10528300" y="131814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1355</xdr:rowOff>
    </xdr:from>
    <xdr:to>
      <xdr:col>55</xdr:col>
      <xdr:colOff>50800</xdr:colOff>
      <xdr:row>77</xdr:row>
      <xdr:rowOff>102955</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10426700" y="13203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74</xdr:row>
      <xdr:rowOff>1173</xdr:rowOff>
    </xdr:from>
    <xdr:to>
      <xdr:col>50</xdr:col>
      <xdr:colOff>114300</xdr:colOff>
      <xdr:row>76</xdr:row>
      <xdr:rowOff>105122</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8750300" y="12688473"/>
          <a:ext cx="889000" cy="446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28138</xdr:rowOff>
    </xdr:from>
    <xdr:to>
      <xdr:col>50</xdr:col>
      <xdr:colOff>165100</xdr:colOff>
      <xdr:row>77</xdr:row>
      <xdr:rowOff>129738</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9588500" y="13229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120865</xdr:rowOff>
    </xdr:from>
    <xdr:ext cx="534377" cy="259045"/>
    <xdr:sp macro="" textlink="">
      <xdr:nvSpPr>
        <xdr:cNvPr id="408" name="テキスト ボックス 407">
          <a:extLst>
            <a:ext uri="{FF2B5EF4-FFF2-40B4-BE49-F238E27FC236}">
              <a16:creationId xmlns:a16="http://schemas.microsoft.com/office/drawing/2014/main" id="{00000000-0008-0000-0600-000098010000}"/>
            </a:ext>
          </a:extLst>
        </xdr:cNvPr>
        <xdr:cNvSpPr txBox="1"/>
      </xdr:nvSpPr>
      <xdr:spPr>
        <a:xfrm>
          <a:off x="9372111" y="13322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74</xdr:row>
      <xdr:rowOff>1173</xdr:rowOff>
    </xdr:from>
    <xdr:to>
      <xdr:col>45</xdr:col>
      <xdr:colOff>177800</xdr:colOff>
      <xdr:row>78</xdr:row>
      <xdr:rowOff>114348</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7861300" y="12688473"/>
          <a:ext cx="889000" cy="798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167904</xdr:rowOff>
    </xdr:from>
    <xdr:to>
      <xdr:col>46</xdr:col>
      <xdr:colOff>38100</xdr:colOff>
      <xdr:row>77</xdr:row>
      <xdr:rowOff>98054</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8699500" y="13198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89181</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8483111" y="13290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135351</xdr:rowOff>
    </xdr:from>
    <xdr:to>
      <xdr:col>41</xdr:col>
      <xdr:colOff>50800</xdr:colOff>
      <xdr:row>78</xdr:row>
      <xdr:rowOff>114348</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6972300" y="13337001"/>
          <a:ext cx="889000" cy="150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47876</xdr:rowOff>
    </xdr:from>
    <xdr:to>
      <xdr:col>41</xdr:col>
      <xdr:colOff>101600</xdr:colOff>
      <xdr:row>77</xdr:row>
      <xdr:rowOff>149476</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7810500" y="13249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166003</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7594111" y="13024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48475</xdr:rowOff>
    </xdr:from>
    <xdr:to>
      <xdr:col>36</xdr:col>
      <xdr:colOff>165100</xdr:colOff>
      <xdr:row>77</xdr:row>
      <xdr:rowOff>150075</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6921500" y="13250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166602</xdr:rowOff>
    </xdr:from>
    <xdr:ext cx="534377"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6705111" y="13025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35714</xdr:rowOff>
    </xdr:from>
    <xdr:to>
      <xdr:col>55</xdr:col>
      <xdr:colOff>50800</xdr:colOff>
      <xdr:row>75</xdr:row>
      <xdr:rowOff>137314</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10426700" y="12894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58591</xdr:rowOff>
    </xdr:from>
    <xdr:ext cx="599010" cy="259045"/>
    <xdr:sp macro="" textlink="">
      <xdr:nvSpPr>
        <xdr:cNvPr id="423" name="普通建設事業費 （ うち新規整備　）該当値テキスト">
          <a:extLst>
            <a:ext uri="{FF2B5EF4-FFF2-40B4-BE49-F238E27FC236}">
              <a16:creationId xmlns:a16="http://schemas.microsoft.com/office/drawing/2014/main" id="{00000000-0008-0000-0600-0000A7010000}"/>
            </a:ext>
          </a:extLst>
        </xdr:cNvPr>
        <xdr:cNvSpPr txBox="1"/>
      </xdr:nvSpPr>
      <xdr:spPr>
        <a:xfrm>
          <a:off x="10528300" y="127458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54322</xdr:rowOff>
    </xdr:from>
    <xdr:to>
      <xdr:col>50</xdr:col>
      <xdr:colOff>165100</xdr:colOff>
      <xdr:row>76</xdr:row>
      <xdr:rowOff>155922</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9588500" y="13084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999</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9372111" y="12859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73</xdr:row>
      <xdr:rowOff>121823</xdr:rowOff>
    </xdr:from>
    <xdr:to>
      <xdr:col>46</xdr:col>
      <xdr:colOff>38100</xdr:colOff>
      <xdr:row>74</xdr:row>
      <xdr:rowOff>51973</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8699500" y="12637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72</xdr:row>
      <xdr:rowOff>68500</xdr:rowOff>
    </xdr:from>
    <xdr:ext cx="59901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8450795" y="12412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63548</xdr:rowOff>
    </xdr:from>
    <xdr:to>
      <xdr:col>41</xdr:col>
      <xdr:colOff>101600</xdr:colOff>
      <xdr:row>78</xdr:row>
      <xdr:rowOff>165148</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7810500" y="13436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156275</xdr:rowOff>
    </xdr:from>
    <xdr:ext cx="469744"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7626428" y="13529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84551</xdr:rowOff>
    </xdr:from>
    <xdr:to>
      <xdr:col>36</xdr:col>
      <xdr:colOff>165100</xdr:colOff>
      <xdr:row>78</xdr:row>
      <xdr:rowOff>14701</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6921500" y="13286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5828</xdr:rowOff>
    </xdr:from>
    <xdr:ext cx="534377"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6705111" y="13378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6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普通建設事業費 （ うち更新整備　）グラフ枠">
          <a:extLst>
            <a:ext uri="{FF2B5EF4-FFF2-40B4-BE49-F238E27FC236}">
              <a16:creationId xmlns:a16="http://schemas.microsoft.com/office/drawing/2014/main" id="{00000000-0008-0000-06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14194</xdr:rowOff>
    </xdr:from>
    <xdr:to>
      <xdr:col>54</xdr:col>
      <xdr:colOff>189865</xdr:colOff>
      <xdr:row>99</xdr:row>
      <xdr:rowOff>21321</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flipV="1">
          <a:off x="10475595" y="15616144"/>
          <a:ext cx="1270" cy="13787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25148</xdr:rowOff>
    </xdr:from>
    <xdr:ext cx="534377" cy="259045"/>
    <xdr:sp macro="" textlink="">
      <xdr:nvSpPr>
        <xdr:cNvPr id="456" name="普通建設事業費 （ うち更新整備　）最小値テキスト">
          <a:extLst>
            <a:ext uri="{FF2B5EF4-FFF2-40B4-BE49-F238E27FC236}">
              <a16:creationId xmlns:a16="http://schemas.microsoft.com/office/drawing/2014/main" id="{00000000-0008-0000-0600-0000C8010000}"/>
            </a:ext>
          </a:extLst>
        </xdr:cNvPr>
        <xdr:cNvSpPr txBox="1"/>
      </xdr:nvSpPr>
      <xdr:spPr>
        <a:xfrm>
          <a:off x="10528300" y="16998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21321</xdr:rowOff>
    </xdr:from>
    <xdr:to>
      <xdr:col>55</xdr:col>
      <xdr:colOff>88900</xdr:colOff>
      <xdr:row>99</xdr:row>
      <xdr:rowOff>21321</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10388600" y="16994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132321</xdr:rowOff>
    </xdr:from>
    <xdr:ext cx="599010" cy="259045"/>
    <xdr:sp macro="" textlink="">
      <xdr:nvSpPr>
        <xdr:cNvPr id="458" name="普通建設事業費 （ うち更新整備　）最大値テキスト">
          <a:extLst>
            <a:ext uri="{FF2B5EF4-FFF2-40B4-BE49-F238E27FC236}">
              <a16:creationId xmlns:a16="http://schemas.microsoft.com/office/drawing/2014/main" id="{00000000-0008-0000-0600-0000CA010000}"/>
            </a:ext>
          </a:extLst>
        </xdr:cNvPr>
        <xdr:cNvSpPr txBox="1"/>
      </xdr:nvSpPr>
      <xdr:spPr>
        <a:xfrm>
          <a:off x="10528300" y="15391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735,882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14194</xdr:rowOff>
    </xdr:from>
    <xdr:to>
      <xdr:col>55</xdr:col>
      <xdr:colOff>88900</xdr:colOff>
      <xdr:row>91</xdr:row>
      <xdr:rowOff>14194</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10388600" y="15616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65767</xdr:rowOff>
    </xdr:from>
    <xdr:to>
      <xdr:col>55</xdr:col>
      <xdr:colOff>0</xdr:colOff>
      <xdr:row>97</xdr:row>
      <xdr:rowOff>171253</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9639300" y="16696417"/>
          <a:ext cx="838200" cy="105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70376</xdr:rowOff>
    </xdr:from>
    <xdr:ext cx="599010" cy="259045"/>
    <xdr:sp macro="" textlink="">
      <xdr:nvSpPr>
        <xdr:cNvPr id="461" name="普通建設事業費 （ うち更新整備　）平均値テキスト">
          <a:extLst>
            <a:ext uri="{FF2B5EF4-FFF2-40B4-BE49-F238E27FC236}">
              <a16:creationId xmlns:a16="http://schemas.microsoft.com/office/drawing/2014/main" id="{00000000-0008-0000-0600-0000CD010000}"/>
            </a:ext>
          </a:extLst>
        </xdr:cNvPr>
        <xdr:cNvSpPr txBox="1"/>
      </xdr:nvSpPr>
      <xdr:spPr>
        <a:xfrm>
          <a:off x="10528300" y="1670102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91949</xdr:rowOff>
    </xdr:from>
    <xdr:to>
      <xdr:col>55</xdr:col>
      <xdr:colOff>50800</xdr:colOff>
      <xdr:row>98</xdr:row>
      <xdr:rowOff>22099</xdr:rowOff>
    </xdr:to>
    <xdr:sp macro="" textlink="">
      <xdr:nvSpPr>
        <xdr:cNvPr id="462" name="フローチャート: 判断 461">
          <a:extLst>
            <a:ext uri="{FF2B5EF4-FFF2-40B4-BE49-F238E27FC236}">
              <a16:creationId xmlns:a16="http://schemas.microsoft.com/office/drawing/2014/main" id="{00000000-0008-0000-0600-0000CE010000}"/>
            </a:ext>
          </a:extLst>
        </xdr:cNvPr>
        <xdr:cNvSpPr/>
      </xdr:nvSpPr>
      <xdr:spPr>
        <a:xfrm>
          <a:off x="10426700" y="16722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171253</xdr:rowOff>
    </xdr:from>
    <xdr:to>
      <xdr:col>50</xdr:col>
      <xdr:colOff>114300</xdr:colOff>
      <xdr:row>98</xdr:row>
      <xdr:rowOff>45146</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8750300" y="16801903"/>
          <a:ext cx="889000" cy="45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127798</xdr:rowOff>
    </xdr:from>
    <xdr:to>
      <xdr:col>50</xdr:col>
      <xdr:colOff>165100</xdr:colOff>
      <xdr:row>98</xdr:row>
      <xdr:rowOff>57948</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9588500" y="16758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49075</xdr:rowOff>
    </xdr:from>
    <xdr:ext cx="599010"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9339795" y="16851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164063</xdr:rowOff>
    </xdr:from>
    <xdr:to>
      <xdr:col>45</xdr:col>
      <xdr:colOff>177800</xdr:colOff>
      <xdr:row>98</xdr:row>
      <xdr:rowOff>45146</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7861300" y="16794713"/>
          <a:ext cx="889000" cy="52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123413</xdr:rowOff>
    </xdr:from>
    <xdr:to>
      <xdr:col>46</xdr:col>
      <xdr:colOff>38100</xdr:colOff>
      <xdr:row>98</xdr:row>
      <xdr:rowOff>53563</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8699500" y="16754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70090</xdr:rowOff>
    </xdr:from>
    <xdr:ext cx="59901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8450795" y="165292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125228</xdr:rowOff>
    </xdr:from>
    <xdr:to>
      <xdr:col>41</xdr:col>
      <xdr:colOff>50800</xdr:colOff>
      <xdr:row>97</xdr:row>
      <xdr:rowOff>164063</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6972300" y="16755878"/>
          <a:ext cx="889000" cy="38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133534</xdr:rowOff>
    </xdr:from>
    <xdr:to>
      <xdr:col>41</xdr:col>
      <xdr:colOff>101600</xdr:colOff>
      <xdr:row>98</xdr:row>
      <xdr:rowOff>63684</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7810500" y="16764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54811</xdr:rowOff>
    </xdr:from>
    <xdr:ext cx="59901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7561795" y="168569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100912</xdr:rowOff>
    </xdr:from>
    <xdr:to>
      <xdr:col>36</xdr:col>
      <xdr:colOff>165100</xdr:colOff>
      <xdr:row>98</xdr:row>
      <xdr:rowOff>31062</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6921500" y="16731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22189</xdr:rowOff>
    </xdr:from>
    <xdr:ext cx="59901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6672795" y="168242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14967</xdr:rowOff>
    </xdr:from>
    <xdr:to>
      <xdr:col>55</xdr:col>
      <xdr:colOff>50800</xdr:colOff>
      <xdr:row>97</xdr:row>
      <xdr:rowOff>116567</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10426700" y="16645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37844</xdr:rowOff>
    </xdr:from>
    <xdr:ext cx="599010" cy="259045"/>
    <xdr:sp macro="" textlink="">
      <xdr:nvSpPr>
        <xdr:cNvPr id="480" name="普通建設事業費 （ うち更新整備　）該当値テキスト">
          <a:extLst>
            <a:ext uri="{FF2B5EF4-FFF2-40B4-BE49-F238E27FC236}">
              <a16:creationId xmlns:a16="http://schemas.microsoft.com/office/drawing/2014/main" id="{00000000-0008-0000-0600-0000E0010000}"/>
            </a:ext>
          </a:extLst>
        </xdr:cNvPr>
        <xdr:cNvSpPr txBox="1"/>
      </xdr:nvSpPr>
      <xdr:spPr>
        <a:xfrm>
          <a:off x="10528300" y="164970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168,810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120453</xdr:rowOff>
    </xdr:from>
    <xdr:to>
      <xdr:col>50</xdr:col>
      <xdr:colOff>165100</xdr:colOff>
      <xdr:row>98</xdr:row>
      <xdr:rowOff>50603</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9588500" y="16751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67130</xdr:rowOff>
    </xdr:from>
    <xdr:ext cx="59901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9339795" y="165263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165796</xdr:rowOff>
    </xdr:from>
    <xdr:to>
      <xdr:col>46</xdr:col>
      <xdr:colOff>38100</xdr:colOff>
      <xdr:row>98</xdr:row>
      <xdr:rowOff>95946</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8699500" y="16796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87073</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8483111" y="16889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113263</xdr:rowOff>
    </xdr:from>
    <xdr:to>
      <xdr:col>41</xdr:col>
      <xdr:colOff>101600</xdr:colOff>
      <xdr:row>98</xdr:row>
      <xdr:rowOff>43413</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7810500" y="16743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59940</xdr:rowOff>
    </xdr:from>
    <xdr:ext cx="59901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7561795" y="165191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74428</xdr:rowOff>
    </xdr:from>
    <xdr:to>
      <xdr:col>36</xdr:col>
      <xdr:colOff>165100</xdr:colOff>
      <xdr:row>98</xdr:row>
      <xdr:rowOff>4578</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6921500" y="16705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21105</xdr:rowOff>
    </xdr:from>
    <xdr:ext cx="599010"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6672795" y="164803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災害復旧事業費グラフ枠">
          <a:extLst>
            <a:ext uri="{FF2B5EF4-FFF2-40B4-BE49-F238E27FC236}">
              <a16:creationId xmlns:a16="http://schemas.microsoft.com/office/drawing/2014/main" id="{00000000-0008-0000-0600-000001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49175</xdr:rowOff>
    </xdr:from>
    <xdr:to>
      <xdr:col>85</xdr:col>
      <xdr:colOff>126364</xdr:colOff>
      <xdr:row>39</xdr:row>
      <xdr:rowOff>98878</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flipV="1">
          <a:off x="16317595" y="5364125"/>
          <a:ext cx="1269" cy="14213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15" name="災害復旧事業費最小値テキスト">
          <a:extLst>
            <a:ext uri="{FF2B5EF4-FFF2-40B4-BE49-F238E27FC236}">
              <a16:creationId xmlns:a16="http://schemas.microsoft.com/office/drawing/2014/main" id="{00000000-0008-0000-0600-00000302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167302</xdr:rowOff>
    </xdr:from>
    <xdr:ext cx="599010" cy="259045"/>
    <xdr:sp macro="" textlink="">
      <xdr:nvSpPr>
        <xdr:cNvPr id="517" name="災害復旧事業費最大値テキスト">
          <a:extLst>
            <a:ext uri="{FF2B5EF4-FFF2-40B4-BE49-F238E27FC236}">
              <a16:creationId xmlns:a16="http://schemas.microsoft.com/office/drawing/2014/main" id="{00000000-0008-0000-0600-000005020000}"/>
            </a:ext>
          </a:extLst>
        </xdr:cNvPr>
        <xdr:cNvSpPr txBox="1"/>
      </xdr:nvSpPr>
      <xdr:spPr>
        <a:xfrm>
          <a:off x="16370300" y="5139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130,566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49175</xdr:rowOff>
    </xdr:from>
    <xdr:to>
      <xdr:col>86</xdr:col>
      <xdr:colOff>25400</xdr:colOff>
      <xdr:row>31</xdr:row>
      <xdr:rowOff>49175</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6230600" y="5364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98878</xdr:rowOff>
    </xdr:from>
    <xdr:to>
      <xdr:col>85</xdr:col>
      <xdr:colOff>127000</xdr:colOff>
      <xdr:row>39</xdr:row>
      <xdr:rowOff>98878</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5481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109328</xdr:rowOff>
    </xdr:from>
    <xdr:ext cx="534377" cy="259045"/>
    <xdr:sp macro="" textlink="">
      <xdr:nvSpPr>
        <xdr:cNvPr id="520" name="災害復旧事業費平均値テキスト">
          <a:extLst>
            <a:ext uri="{FF2B5EF4-FFF2-40B4-BE49-F238E27FC236}">
              <a16:creationId xmlns:a16="http://schemas.microsoft.com/office/drawing/2014/main" id="{00000000-0008-0000-0600-000008020000}"/>
            </a:ext>
          </a:extLst>
        </xdr:cNvPr>
        <xdr:cNvSpPr txBox="1"/>
      </xdr:nvSpPr>
      <xdr:spPr>
        <a:xfrm>
          <a:off x="16370300" y="64529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86451</xdr:rowOff>
    </xdr:from>
    <xdr:to>
      <xdr:col>85</xdr:col>
      <xdr:colOff>177800</xdr:colOff>
      <xdr:row>39</xdr:row>
      <xdr:rowOff>16601</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6268700" y="6601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98878</xdr:rowOff>
    </xdr:from>
    <xdr:to>
      <xdr:col>81</xdr:col>
      <xdr:colOff>50800</xdr:colOff>
      <xdr:row>39</xdr:row>
      <xdr:rowOff>98878</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459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42059</xdr:rowOff>
    </xdr:from>
    <xdr:to>
      <xdr:col>81</xdr:col>
      <xdr:colOff>101600</xdr:colOff>
      <xdr:row>38</xdr:row>
      <xdr:rowOff>143659</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5430500" y="6557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160186</xdr:rowOff>
    </xdr:from>
    <xdr:ext cx="534377"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14111" y="6332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98878</xdr:rowOff>
    </xdr:from>
    <xdr:to>
      <xdr:col>76</xdr:col>
      <xdr:colOff>114300</xdr:colOff>
      <xdr:row>39</xdr:row>
      <xdr:rowOff>98878</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3703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60368</xdr:rowOff>
    </xdr:from>
    <xdr:to>
      <xdr:col>76</xdr:col>
      <xdr:colOff>165100</xdr:colOff>
      <xdr:row>38</xdr:row>
      <xdr:rowOff>161968</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4541500" y="6575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7045</xdr:rowOff>
    </xdr:from>
    <xdr:ext cx="534377"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4325111" y="6350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98878</xdr:rowOff>
    </xdr:from>
    <xdr:to>
      <xdr:col>71</xdr:col>
      <xdr:colOff>177800</xdr:colOff>
      <xdr:row>39</xdr:row>
      <xdr:rowOff>98878</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a:off x="1281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70993</xdr:rowOff>
    </xdr:from>
    <xdr:to>
      <xdr:col>72</xdr:col>
      <xdr:colOff>38100</xdr:colOff>
      <xdr:row>39</xdr:row>
      <xdr:rowOff>1143</xdr:rowOff>
    </xdr:to>
    <xdr:sp macro="" textlink="">
      <xdr:nvSpPr>
        <xdr:cNvPr id="529" name="フローチャート: 判断 528">
          <a:extLst>
            <a:ext uri="{FF2B5EF4-FFF2-40B4-BE49-F238E27FC236}">
              <a16:creationId xmlns:a16="http://schemas.microsoft.com/office/drawing/2014/main" id="{00000000-0008-0000-0600-000011020000}"/>
            </a:ext>
          </a:extLst>
        </xdr:cNvPr>
        <xdr:cNvSpPr/>
      </xdr:nvSpPr>
      <xdr:spPr>
        <a:xfrm>
          <a:off x="13652500" y="6586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17670</xdr:rowOff>
    </xdr:from>
    <xdr:ext cx="534377"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3436111" y="6361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19231</xdr:rowOff>
    </xdr:from>
    <xdr:to>
      <xdr:col>67</xdr:col>
      <xdr:colOff>101600</xdr:colOff>
      <xdr:row>38</xdr:row>
      <xdr:rowOff>120831</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2763500" y="6534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137358</xdr:rowOff>
    </xdr:from>
    <xdr:ext cx="534377"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2547111" y="6309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48078</xdr:rowOff>
    </xdr:from>
    <xdr:to>
      <xdr:col>85</xdr:col>
      <xdr:colOff>177800</xdr:colOff>
      <xdr:row>39</xdr:row>
      <xdr:rowOff>149678</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6268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134455</xdr:rowOff>
    </xdr:from>
    <xdr:ext cx="249299" cy="259045"/>
    <xdr:sp macro="" textlink="">
      <xdr:nvSpPr>
        <xdr:cNvPr id="539" name="災害復旧事業費該当値テキスト">
          <a:extLst>
            <a:ext uri="{FF2B5EF4-FFF2-40B4-BE49-F238E27FC236}">
              <a16:creationId xmlns:a16="http://schemas.microsoft.com/office/drawing/2014/main" id="{00000000-0008-0000-0600-00001B020000}"/>
            </a:ext>
          </a:extLst>
        </xdr:cNvPr>
        <xdr:cNvSpPr txBox="1"/>
      </xdr:nvSpPr>
      <xdr:spPr>
        <a:xfrm>
          <a:off x="16370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48078</xdr:rowOff>
    </xdr:from>
    <xdr:to>
      <xdr:col>81</xdr:col>
      <xdr:colOff>101600</xdr:colOff>
      <xdr:row>39</xdr:row>
      <xdr:rowOff>149678</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543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140805</xdr:rowOff>
    </xdr:from>
    <xdr:ext cx="249299"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535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48078</xdr:rowOff>
    </xdr:from>
    <xdr:to>
      <xdr:col>76</xdr:col>
      <xdr:colOff>165100</xdr:colOff>
      <xdr:row>39</xdr:row>
      <xdr:rowOff>149678</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454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140805</xdr:rowOff>
    </xdr:from>
    <xdr:ext cx="249299"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446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48078</xdr:rowOff>
    </xdr:from>
    <xdr:to>
      <xdr:col>72</xdr:col>
      <xdr:colOff>38100</xdr:colOff>
      <xdr:row>39</xdr:row>
      <xdr:rowOff>149678</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365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140805</xdr:rowOff>
    </xdr:from>
    <xdr:ext cx="249299"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357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48078</xdr:rowOff>
    </xdr:from>
    <xdr:to>
      <xdr:col>67</xdr:col>
      <xdr:colOff>101600</xdr:colOff>
      <xdr:row>39</xdr:row>
      <xdr:rowOff>149678</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276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140805</xdr:rowOff>
    </xdr:from>
    <xdr:ext cx="249299"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268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59" name="テキスト ボックス 558">
          <a:extLst>
            <a:ext uri="{FF2B5EF4-FFF2-40B4-BE49-F238E27FC236}">
              <a16:creationId xmlns:a16="http://schemas.microsoft.com/office/drawing/2014/main" id="{00000000-0008-0000-0600-00002F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55</xdr:row>
      <xdr:rowOff>54627</xdr:rowOff>
    </xdr:from>
    <xdr:ext cx="248786" cy="259045"/>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197214" y="94843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52</xdr:row>
      <xdr:rowOff>111777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9027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49</xdr:row>
      <xdr:rowOff>168927</xdr:rowOff>
    </xdr:from>
    <xdr:ext cx="248786"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197214" y="85699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失業対策事業費グラフ枠">
          <a:extLst>
            <a:ext uri="{FF2B5EF4-FFF2-40B4-BE49-F238E27FC236}">
              <a16:creationId xmlns:a16="http://schemas.microsoft.com/office/drawing/2014/main" id="{00000000-0008-0000-0600-00003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58</xdr:row>
      <xdr:rowOff>139700</xdr:rowOff>
    </xdr:from>
    <xdr:to>
      <xdr:col>85</xdr:col>
      <xdr:colOff>126364</xdr:colOff>
      <xdr:row>58</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317595" y="100838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10177</xdr:rowOff>
    </xdr:from>
    <xdr:ext cx="249299" cy="259045"/>
    <xdr:sp macro="" textlink="">
      <xdr:nvSpPr>
        <xdr:cNvPr id="570" name="失業対策事業費最小値テキスト">
          <a:extLst>
            <a:ext uri="{FF2B5EF4-FFF2-40B4-BE49-F238E27FC236}">
              <a16:creationId xmlns:a16="http://schemas.microsoft.com/office/drawing/2014/main" id="{00000000-0008-0000-0600-00003A020000}"/>
            </a:ext>
          </a:extLst>
        </xdr:cNvPr>
        <xdr:cNvSpPr txBox="1"/>
      </xdr:nvSpPr>
      <xdr:spPr>
        <a:xfrm>
          <a:off x="1637030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139700</xdr:rowOff>
    </xdr:from>
    <xdr:to>
      <xdr:col>86</xdr:col>
      <xdr:colOff>25400</xdr:colOff>
      <xdr:row>58</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230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10177</xdr:rowOff>
    </xdr:from>
    <xdr:ext cx="249299" cy="259045"/>
    <xdr:sp macro="" textlink="">
      <xdr:nvSpPr>
        <xdr:cNvPr id="572" name="失業対策事業費最大値テキスト">
          <a:extLst>
            <a:ext uri="{FF2B5EF4-FFF2-40B4-BE49-F238E27FC236}">
              <a16:creationId xmlns:a16="http://schemas.microsoft.com/office/drawing/2014/main" id="{00000000-0008-0000-0600-00003C020000}"/>
            </a:ext>
          </a:extLst>
        </xdr:cNvPr>
        <xdr:cNvSpPr txBox="1"/>
      </xdr:nvSpPr>
      <xdr:spPr>
        <a:xfrm>
          <a:off x="16370300" y="978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139700</xdr:rowOff>
    </xdr:from>
    <xdr:to>
      <xdr:col>86</xdr:col>
      <xdr:colOff>25400</xdr:colOff>
      <xdr:row>58</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6230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139700</xdr:rowOff>
    </xdr:from>
    <xdr:to>
      <xdr:col>85</xdr:col>
      <xdr:colOff>127000</xdr:colOff>
      <xdr:row>58</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5481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67327</xdr:rowOff>
    </xdr:from>
    <xdr:ext cx="249299" cy="259045"/>
    <xdr:sp macro="" textlink="">
      <xdr:nvSpPr>
        <xdr:cNvPr id="575" name="失業対策事業費平均値テキスト">
          <a:extLst>
            <a:ext uri="{FF2B5EF4-FFF2-40B4-BE49-F238E27FC236}">
              <a16:creationId xmlns:a16="http://schemas.microsoft.com/office/drawing/2014/main" id="{00000000-0008-0000-0600-00003F020000}"/>
            </a:ext>
          </a:extLst>
        </xdr:cNvPr>
        <xdr:cNvSpPr txBox="1"/>
      </xdr:nvSpPr>
      <xdr:spPr>
        <a:xfrm>
          <a:off x="16370300" y="10011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88900</xdr:rowOff>
    </xdr:from>
    <xdr:to>
      <xdr:col>85</xdr:col>
      <xdr:colOff>177800</xdr:colOff>
      <xdr:row>59</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62687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139700</xdr:rowOff>
    </xdr:from>
    <xdr:to>
      <xdr:col>81</xdr:col>
      <xdr:colOff>50800</xdr:colOff>
      <xdr:row>58</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4592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58</xdr:row>
      <xdr:rowOff>88900</xdr:rowOff>
    </xdr:from>
    <xdr:to>
      <xdr:col>81</xdr:col>
      <xdr:colOff>101600</xdr:colOff>
      <xdr:row>59</xdr:row>
      <xdr:rowOff>19050</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5430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10177</xdr:rowOff>
    </xdr:from>
    <xdr:ext cx="249299"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5356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139700</xdr:rowOff>
    </xdr:from>
    <xdr:to>
      <xdr:col>76</xdr:col>
      <xdr:colOff>114300</xdr:colOff>
      <xdr:row>58</xdr:row>
      <xdr:rowOff>139700</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3703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88900</xdr:rowOff>
    </xdr:from>
    <xdr:to>
      <xdr:col>76</xdr:col>
      <xdr:colOff>165100</xdr:colOff>
      <xdr:row>59</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4541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10177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4467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139700</xdr:rowOff>
    </xdr:from>
    <xdr:to>
      <xdr:col>71</xdr:col>
      <xdr:colOff>177800</xdr:colOff>
      <xdr:row>58</xdr:row>
      <xdr:rowOff>139700</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a:off x="1281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88900</xdr:rowOff>
    </xdr:from>
    <xdr:to>
      <xdr:col>72</xdr:col>
      <xdr:colOff>38100</xdr:colOff>
      <xdr:row>59</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3652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357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51</xdr:row>
      <xdr:rowOff>146050</xdr:rowOff>
    </xdr:from>
    <xdr:to>
      <xdr:col>67</xdr:col>
      <xdr:colOff>101600</xdr:colOff>
      <xdr:row>52</xdr:row>
      <xdr:rowOff>76200</xdr:rowOff>
    </xdr:to>
    <xdr:sp macro="" textlink="">
      <xdr:nvSpPr>
        <xdr:cNvPr id="586" name="フローチャート: 判断 585">
          <a:extLst>
            <a:ext uri="{FF2B5EF4-FFF2-40B4-BE49-F238E27FC236}">
              <a16:creationId xmlns:a16="http://schemas.microsoft.com/office/drawing/2014/main" id="{00000000-0008-0000-0600-00004A020000}"/>
            </a:ext>
          </a:extLst>
        </xdr:cNvPr>
        <xdr:cNvSpPr/>
      </xdr:nvSpPr>
      <xdr:spPr>
        <a:xfrm>
          <a:off x="12763500" y="889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50</xdr:row>
      <xdr:rowOff>92727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2689650" y="8665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88900</xdr:rowOff>
    </xdr:from>
    <xdr:to>
      <xdr:col>85</xdr:col>
      <xdr:colOff>177800</xdr:colOff>
      <xdr:row>59</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6268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124477</xdr:rowOff>
    </xdr:from>
    <xdr:ext cx="249299" cy="259045"/>
    <xdr:sp macro="" textlink="">
      <xdr:nvSpPr>
        <xdr:cNvPr id="594" name="失業対策事業費該当値テキスト">
          <a:extLst>
            <a:ext uri="{FF2B5EF4-FFF2-40B4-BE49-F238E27FC236}">
              <a16:creationId xmlns:a16="http://schemas.microsoft.com/office/drawing/2014/main" id="{00000000-0008-0000-0600-000052020000}"/>
            </a:ext>
          </a:extLst>
        </xdr:cNvPr>
        <xdr:cNvSpPr txBox="1"/>
      </xdr:nvSpPr>
      <xdr:spPr>
        <a:xfrm>
          <a:off x="16370300" y="9897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88900</xdr:rowOff>
    </xdr:from>
    <xdr:to>
      <xdr:col>81</xdr:col>
      <xdr:colOff>101600</xdr:colOff>
      <xdr:row>59</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5430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57</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5356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88900</xdr:rowOff>
    </xdr:from>
    <xdr:to>
      <xdr:col>76</xdr:col>
      <xdr:colOff>165100</xdr:colOff>
      <xdr:row>59</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4541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57</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4467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88900</xdr:rowOff>
    </xdr:from>
    <xdr:to>
      <xdr:col>72</xdr:col>
      <xdr:colOff>38100</xdr:colOff>
      <xdr:row>59</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365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35577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3578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88900</xdr:rowOff>
    </xdr:from>
    <xdr:to>
      <xdr:col>67</xdr:col>
      <xdr:colOff>101600</xdr:colOff>
      <xdr:row>59</xdr:row>
      <xdr:rowOff>19050</xdr:rowOff>
    </xdr:to>
    <xdr:sp macro="" textlink="">
      <xdr:nvSpPr>
        <xdr:cNvPr id="601" name="楕円 600">
          <a:extLst>
            <a:ext uri="{FF2B5EF4-FFF2-40B4-BE49-F238E27FC236}">
              <a16:creationId xmlns:a16="http://schemas.microsoft.com/office/drawing/2014/main" id="{00000000-0008-0000-0600-000059020000}"/>
            </a:ext>
          </a:extLst>
        </xdr:cNvPr>
        <xdr:cNvSpPr/>
      </xdr:nvSpPr>
      <xdr:spPr>
        <a:xfrm>
          <a:off x="1276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10177</xdr:rowOff>
    </xdr:from>
    <xdr:ext cx="24929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68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3" name="公債費グラフ枠">
          <a:extLst>
            <a:ext uri="{FF2B5EF4-FFF2-40B4-BE49-F238E27FC236}">
              <a16:creationId xmlns:a16="http://schemas.microsoft.com/office/drawing/2014/main" id="{00000000-0008-0000-0600-00006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33177</xdr:rowOff>
    </xdr:from>
    <xdr:to>
      <xdr:col>85</xdr:col>
      <xdr:colOff>126364</xdr:colOff>
      <xdr:row>78</xdr:row>
      <xdr:rowOff>139032</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6317595" y="12377577"/>
          <a:ext cx="1269" cy="11345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142859</xdr:rowOff>
    </xdr:from>
    <xdr:ext cx="378565" cy="259045"/>
    <xdr:sp macro="" textlink="">
      <xdr:nvSpPr>
        <xdr:cNvPr id="625" name="公債費最小値テキスト">
          <a:extLst>
            <a:ext uri="{FF2B5EF4-FFF2-40B4-BE49-F238E27FC236}">
              <a16:creationId xmlns:a16="http://schemas.microsoft.com/office/drawing/2014/main" id="{00000000-0008-0000-0600-000071020000}"/>
            </a:ext>
          </a:extLst>
        </xdr:cNvPr>
        <xdr:cNvSpPr txBox="1"/>
      </xdr:nvSpPr>
      <xdr:spPr>
        <a:xfrm>
          <a:off x="16370300" y="135159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139032</xdr:rowOff>
    </xdr:from>
    <xdr:to>
      <xdr:col>86</xdr:col>
      <xdr:colOff>25400</xdr:colOff>
      <xdr:row>78</xdr:row>
      <xdr:rowOff>139032</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6230600" y="13512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151304</xdr:rowOff>
    </xdr:from>
    <xdr:ext cx="599010" cy="259045"/>
    <xdr:sp macro="" textlink="">
      <xdr:nvSpPr>
        <xdr:cNvPr id="627" name="公債費最大値テキスト">
          <a:extLst>
            <a:ext uri="{FF2B5EF4-FFF2-40B4-BE49-F238E27FC236}">
              <a16:creationId xmlns:a16="http://schemas.microsoft.com/office/drawing/2014/main" id="{00000000-0008-0000-0600-000073020000}"/>
            </a:ext>
          </a:extLst>
        </xdr:cNvPr>
        <xdr:cNvSpPr txBox="1"/>
      </xdr:nvSpPr>
      <xdr:spPr>
        <a:xfrm>
          <a:off x="16370300" y="121528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248,299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33177</xdr:rowOff>
    </xdr:from>
    <xdr:to>
      <xdr:col>86</xdr:col>
      <xdr:colOff>25400</xdr:colOff>
      <xdr:row>72</xdr:row>
      <xdr:rowOff>33177</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6230600" y="12377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74</xdr:row>
      <xdr:rowOff>133702</xdr:rowOff>
    </xdr:from>
    <xdr:to>
      <xdr:col>85</xdr:col>
      <xdr:colOff>127000</xdr:colOff>
      <xdr:row>74</xdr:row>
      <xdr:rowOff>146448</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5481300" y="12821002"/>
          <a:ext cx="838200" cy="12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3717</xdr:rowOff>
    </xdr:from>
    <xdr:ext cx="599010" cy="259045"/>
    <xdr:sp macro="" textlink="">
      <xdr:nvSpPr>
        <xdr:cNvPr id="630" name="公債費平均値テキスト">
          <a:extLst>
            <a:ext uri="{FF2B5EF4-FFF2-40B4-BE49-F238E27FC236}">
              <a16:creationId xmlns:a16="http://schemas.microsoft.com/office/drawing/2014/main" id="{00000000-0008-0000-0600-000076020000}"/>
            </a:ext>
          </a:extLst>
        </xdr:cNvPr>
        <xdr:cNvSpPr txBox="1"/>
      </xdr:nvSpPr>
      <xdr:spPr>
        <a:xfrm>
          <a:off x="16370300" y="1286246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25290</xdr:rowOff>
    </xdr:from>
    <xdr:to>
      <xdr:col>85</xdr:col>
      <xdr:colOff>177800</xdr:colOff>
      <xdr:row>75</xdr:row>
      <xdr:rowOff>126890</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6268700" y="12884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74</xdr:row>
      <xdr:rowOff>88160</xdr:rowOff>
    </xdr:from>
    <xdr:to>
      <xdr:col>81</xdr:col>
      <xdr:colOff>50800</xdr:colOff>
      <xdr:row>74</xdr:row>
      <xdr:rowOff>146448</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4592300" y="12775460"/>
          <a:ext cx="889000" cy="5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40876</xdr:rowOff>
    </xdr:from>
    <xdr:to>
      <xdr:col>81</xdr:col>
      <xdr:colOff>101600</xdr:colOff>
      <xdr:row>75</xdr:row>
      <xdr:rowOff>142476</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5430500" y="12899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133602</xdr:rowOff>
    </xdr:from>
    <xdr:ext cx="59901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5181795" y="12992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74</xdr:row>
      <xdr:rowOff>88160</xdr:rowOff>
    </xdr:from>
    <xdr:to>
      <xdr:col>76</xdr:col>
      <xdr:colOff>114300</xdr:colOff>
      <xdr:row>75</xdr:row>
      <xdr:rowOff>68551</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3703300" y="12775460"/>
          <a:ext cx="889000" cy="151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8589</xdr:rowOff>
    </xdr:from>
    <xdr:to>
      <xdr:col>76</xdr:col>
      <xdr:colOff>165100</xdr:colOff>
      <xdr:row>75</xdr:row>
      <xdr:rowOff>110189</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4541500" y="12867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101316</xdr:rowOff>
    </xdr:from>
    <xdr:ext cx="59901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292795" y="129600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68551</xdr:rowOff>
    </xdr:from>
    <xdr:to>
      <xdr:col>71</xdr:col>
      <xdr:colOff>177800</xdr:colOff>
      <xdr:row>75</xdr:row>
      <xdr:rowOff>111920</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2814300" y="12927301"/>
          <a:ext cx="889000" cy="43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59292</xdr:rowOff>
    </xdr:from>
    <xdr:to>
      <xdr:col>72</xdr:col>
      <xdr:colOff>38100</xdr:colOff>
      <xdr:row>75</xdr:row>
      <xdr:rowOff>160893</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3652500" y="1291804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152018</xdr:rowOff>
    </xdr:from>
    <xdr:ext cx="59901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3403795" y="130107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95072</xdr:rowOff>
    </xdr:from>
    <xdr:to>
      <xdr:col>67</xdr:col>
      <xdr:colOff>101600</xdr:colOff>
      <xdr:row>76</xdr:row>
      <xdr:rowOff>25223</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2763500" y="1295382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76</xdr:row>
      <xdr:rowOff>16349</xdr:rowOff>
    </xdr:from>
    <xdr:ext cx="59901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2514795" y="130465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82902</xdr:rowOff>
    </xdr:from>
    <xdr:to>
      <xdr:col>85</xdr:col>
      <xdr:colOff>177800</xdr:colOff>
      <xdr:row>75</xdr:row>
      <xdr:rowOff>13052</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6268700" y="12770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73</xdr:row>
      <xdr:rowOff>105779</xdr:rowOff>
    </xdr:from>
    <xdr:ext cx="599010" cy="259045"/>
    <xdr:sp macro="" textlink="">
      <xdr:nvSpPr>
        <xdr:cNvPr id="649" name="公債費該当値テキスト">
          <a:extLst>
            <a:ext uri="{FF2B5EF4-FFF2-40B4-BE49-F238E27FC236}">
              <a16:creationId xmlns:a16="http://schemas.microsoft.com/office/drawing/2014/main" id="{00000000-0008-0000-0600-000089020000}"/>
            </a:ext>
          </a:extLst>
        </xdr:cNvPr>
        <xdr:cNvSpPr txBox="1"/>
      </xdr:nvSpPr>
      <xdr:spPr>
        <a:xfrm>
          <a:off x="16370300" y="126216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95648</xdr:rowOff>
    </xdr:from>
    <xdr:to>
      <xdr:col>81</xdr:col>
      <xdr:colOff>101600</xdr:colOff>
      <xdr:row>75</xdr:row>
      <xdr:rowOff>25798</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5430500" y="12782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73</xdr:row>
      <xdr:rowOff>42325</xdr:rowOff>
    </xdr:from>
    <xdr:ext cx="59901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5181795" y="12558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74</xdr:row>
      <xdr:rowOff>37360</xdr:rowOff>
    </xdr:from>
    <xdr:to>
      <xdr:col>76</xdr:col>
      <xdr:colOff>165100</xdr:colOff>
      <xdr:row>74</xdr:row>
      <xdr:rowOff>138960</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4541500" y="12724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72</xdr:row>
      <xdr:rowOff>155487</xdr:rowOff>
    </xdr:from>
    <xdr:ext cx="599010"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4292795" y="124998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17751</xdr:rowOff>
    </xdr:from>
    <xdr:to>
      <xdr:col>72</xdr:col>
      <xdr:colOff>38100</xdr:colOff>
      <xdr:row>75</xdr:row>
      <xdr:rowOff>119351</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3652500" y="12876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73</xdr:row>
      <xdr:rowOff>135878</xdr:rowOff>
    </xdr:from>
    <xdr:ext cx="599010"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3403795" y="126517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61120</xdr:rowOff>
    </xdr:from>
    <xdr:to>
      <xdr:col>67</xdr:col>
      <xdr:colOff>101600</xdr:colOff>
      <xdr:row>75</xdr:row>
      <xdr:rowOff>162720</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2763500" y="12919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74</xdr:row>
      <xdr:rowOff>7797</xdr:rowOff>
    </xdr:from>
    <xdr:ext cx="599010"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514795" y="126950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0" name="積立金グラフ枠">
          <a:extLst>
            <a:ext uri="{FF2B5EF4-FFF2-40B4-BE49-F238E27FC236}">
              <a16:creationId xmlns:a16="http://schemas.microsoft.com/office/drawing/2014/main" id="{00000000-0008-0000-0600-0000A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62998</xdr:rowOff>
    </xdr:from>
    <xdr:to>
      <xdr:col>85</xdr:col>
      <xdr:colOff>126364</xdr:colOff>
      <xdr:row>99</xdr:row>
      <xdr:rowOff>9581</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6317595" y="15664948"/>
          <a:ext cx="1269" cy="13181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13408</xdr:rowOff>
    </xdr:from>
    <xdr:ext cx="469744" cy="259045"/>
    <xdr:sp macro="" textlink="">
      <xdr:nvSpPr>
        <xdr:cNvPr id="682" name="積立金最小値テキスト">
          <a:extLst>
            <a:ext uri="{FF2B5EF4-FFF2-40B4-BE49-F238E27FC236}">
              <a16:creationId xmlns:a16="http://schemas.microsoft.com/office/drawing/2014/main" id="{00000000-0008-0000-0600-0000AA020000}"/>
            </a:ext>
          </a:extLst>
        </xdr:cNvPr>
        <xdr:cNvSpPr txBox="1"/>
      </xdr:nvSpPr>
      <xdr:spPr>
        <a:xfrm>
          <a:off x="16370300" y="16986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9581</xdr:rowOff>
    </xdr:from>
    <xdr:to>
      <xdr:col>86</xdr:col>
      <xdr:colOff>25400</xdr:colOff>
      <xdr:row>99</xdr:row>
      <xdr:rowOff>9581</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6230600" y="169831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9675</xdr:rowOff>
    </xdr:from>
    <xdr:ext cx="599010" cy="259045"/>
    <xdr:sp macro="" textlink="">
      <xdr:nvSpPr>
        <xdr:cNvPr id="684" name="積立金最大値テキスト">
          <a:extLst>
            <a:ext uri="{FF2B5EF4-FFF2-40B4-BE49-F238E27FC236}">
              <a16:creationId xmlns:a16="http://schemas.microsoft.com/office/drawing/2014/main" id="{00000000-0008-0000-0600-0000AC020000}"/>
            </a:ext>
          </a:extLst>
        </xdr:cNvPr>
        <xdr:cNvSpPr txBox="1"/>
      </xdr:nvSpPr>
      <xdr:spPr>
        <a:xfrm>
          <a:off x="16370300" y="15440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355,132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62998</xdr:rowOff>
    </xdr:from>
    <xdr:to>
      <xdr:col>86</xdr:col>
      <xdr:colOff>25400</xdr:colOff>
      <xdr:row>91</xdr:row>
      <xdr:rowOff>62998</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6230600" y="15664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116661</xdr:rowOff>
    </xdr:from>
    <xdr:to>
      <xdr:col>85</xdr:col>
      <xdr:colOff>127000</xdr:colOff>
      <xdr:row>98</xdr:row>
      <xdr:rowOff>75791</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5481300" y="16747311"/>
          <a:ext cx="838200" cy="130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76885</xdr:rowOff>
    </xdr:from>
    <xdr:ext cx="534377" cy="259045"/>
    <xdr:sp macro="" textlink="">
      <xdr:nvSpPr>
        <xdr:cNvPr id="687" name="積立金平均値テキスト">
          <a:extLst>
            <a:ext uri="{FF2B5EF4-FFF2-40B4-BE49-F238E27FC236}">
              <a16:creationId xmlns:a16="http://schemas.microsoft.com/office/drawing/2014/main" id="{00000000-0008-0000-0600-0000AF020000}"/>
            </a:ext>
          </a:extLst>
        </xdr:cNvPr>
        <xdr:cNvSpPr txBox="1"/>
      </xdr:nvSpPr>
      <xdr:spPr>
        <a:xfrm>
          <a:off x="16370300" y="165360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54008</xdr:rowOff>
    </xdr:from>
    <xdr:to>
      <xdr:col>85</xdr:col>
      <xdr:colOff>177800</xdr:colOff>
      <xdr:row>97</xdr:row>
      <xdr:rowOff>155608</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6268700" y="16684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99527</xdr:rowOff>
    </xdr:from>
    <xdr:to>
      <xdr:col>81</xdr:col>
      <xdr:colOff>50800</xdr:colOff>
      <xdr:row>97</xdr:row>
      <xdr:rowOff>116661</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4592300" y="16730177"/>
          <a:ext cx="889000" cy="17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45310</xdr:rowOff>
    </xdr:from>
    <xdr:to>
      <xdr:col>81</xdr:col>
      <xdr:colOff>101600</xdr:colOff>
      <xdr:row>97</xdr:row>
      <xdr:rowOff>146910</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5430500" y="16675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163437</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5214111" y="16451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97096</xdr:rowOff>
    </xdr:from>
    <xdr:to>
      <xdr:col>76</xdr:col>
      <xdr:colOff>114300</xdr:colOff>
      <xdr:row>97</xdr:row>
      <xdr:rowOff>99527</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3703300" y="16727746"/>
          <a:ext cx="889000" cy="2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39210</xdr:rowOff>
    </xdr:from>
    <xdr:to>
      <xdr:col>76</xdr:col>
      <xdr:colOff>165100</xdr:colOff>
      <xdr:row>97</xdr:row>
      <xdr:rowOff>140810</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4541500" y="16669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157337</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325111" y="16445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97096</xdr:rowOff>
    </xdr:from>
    <xdr:to>
      <xdr:col>71</xdr:col>
      <xdr:colOff>177800</xdr:colOff>
      <xdr:row>98</xdr:row>
      <xdr:rowOff>94059</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2814300" y="16727746"/>
          <a:ext cx="889000" cy="168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69915</xdr:rowOff>
    </xdr:from>
    <xdr:to>
      <xdr:col>72</xdr:col>
      <xdr:colOff>38100</xdr:colOff>
      <xdr:row>97</xdr:row>
      <xdr:rowOff>65</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3652500" y="16529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16592</xdr:rowOff>
    </xdr:from>
    <xdr:ext cx="59901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3403795" y="163043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45724</xdr:rowOff>
    </xdr:from>
    <xdr:to>
      <xdr:col>67</xdr:col>
      <xdr:colOff>101600</xdr:colOff>
      <xdr:row>97</xdr:row>
      <xdr:rowOff>147324</xdr:rowOff>
    </xdr:to>
    <xdr:sp macro="" textlink="">
      <xdr:nvSpPr>
        <xdr:cNvPr id="698" name="フローチャート: 判断 697">
          <a:extLst>
            <a:ext uri="{FF2B5EF4-FFF2-40B4-BE49-F238E27FC236}">
              <a16:creationId xmlns:a16="http://schemas.microsoft.com/office/drawing/2014/main" id="{00000000-0008-0000-0600-0000BA020000}"/>
            </a:ext>
          </a:extLst>
        </xdr:cNvPr>
        <xdr:cNvSpPr/>
      </xdr:nvSpPr>
      <xdr:spPr>
        <a:xfrm>
          <a:off x="12763500" y="16676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163851</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2547111" y="16451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24991</xdr:rowOff>
    </xdr:from>
    <xdr:to>
      <xdr:col>85</xdr:col>
      <xdr:colOff>177800</xdr:colOff>
      <xdr:row>98</xdr:row>
      <xdr:rowOff>126591</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6268700" y="16827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111368</xdr:rowOff>
    </xdr:from>
    <xdr:ext cx="534377" cy="259045"/>
    <xdr:sp macro="" textlink="">
      <xdr:nvSpPr>
        <xdr:cNvPr id="706" name="積立金該当値テキスト">
          <a:extLst>
            <a:ext uri="{FF2B5EF4-FFF2-40B4-BE49-F238E27FC236}">
              <a16:creationId xmlns:a16="http://schemas.microsoft.com/office/drawing/2014/main" id="{00000000-0008-0000-0600-0000C2020000}"/>
            </a:ext>
          </a:extLst>
        </xdr:cNvPr>
        <xdr:cNvSpPr txBox="1"/>
      </xdr:nvSpPr>
      <xdr:spPr>
        <a:xfrm>
          <a:off x="16370300" y="16742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65861</xdr:rowOff>
    </xdr:from>
    <xdr:to>
      <xdr:col>81</xdr:col>
      <xdr:colOff>101600</xdr:colOff>
      <xdr:row>97</xdr:row>
      <xdr:rowOff>167461</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5430500" y="16696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158588</xdr:rowOff>
    </xdr:from>
    <xdr:ext cx="534377"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5214111" y="16789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48727</xdr:rowOff>
    </xdr:from>
    <xdr:to>
      <xdr:col>76</xdr:col>
      <xdr:colOff>165100</xdr:colOff>
      <xdr:row>97</xdr:row>
      <xdr:rowOff>150327</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4541500" y="16679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141454</xdr:rowOff>
    </xdr:from>
    <xdr:ext cx="534377"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4325111" y="16772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46296</xdr:rowOff>
    </xdr:from>
    <xdr:to>
      <xdr:col>72</xdr:col>
      <xdr:colOff>38100</xdr:colOff>
      <xdr:row>97</xdr:row>
      <xdr:rowOff>147896</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3652500" y="16676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139023</xdr:rowOff>
    </xdr:from>
    <xdr:ext cx="534377"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3436111" y="16769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43259</xdr:rowOff>
    </xdr:from>
    <xdr:to>
      <xdr:col>67</xdr:col>
      <xdr:colOff>101600</xdr:colOff>
      <xdr:row>98</xdr:row>
      <xdr:rowOff>144859</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2763500" y="16845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135986</xdr:rowOff>
    </xdr:from>
    <xdr:ext cx="534377"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2547111" y="16938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7" name="投資及び出資金グラフ枠">
          <a:extLst>
            <a:ext uri="{FF2B5EF4-FFF2-40B4-BE49-F238E27FC236}">
              <a16:creationId xmlns:a16="http://schemas.microsoft.com/office/drawing/2014/main" id="{00000000-0008-0000-0600-0000E1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96647</xdr:rowOff>
    </xdr:from>
    <xdr:to>
      <xdr:col>116</xdr:col>
      <xdr:colOff>62864</xdr:colOff>
      <xdr:row>39</xdr:row>
      <xdr:rowOff>44450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flipV="1">
          <a:off x="22159595" y="5240147"/>
          <a:ext cx="1269" cy="14908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9" name="投資及び出資金最小値テキスト">
          <a:extLst>
            <a:ext uri="{FF2B5EF4-FFF2-40B4-BE49-F238E27FC236}">
              <a16:creationId xmlns:a16="http://schemas.microsoft.com/office/drawing/2014/main" id="{00000000-0008-0000-0600-0000E3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43324</xdr:rowOff>
    </xdr:from>
    <xdr:ext cx="534377" cy="259045"/>
    <xdr:sp macro="" textlink="">
      <xdr:nvSpPr>
        <xdr:cNvPr id="741" name="投資及び出資金最大値テキスト">
          <a:extLst>
            <a:ext uri="{FF2B5EF4-FFF2-40B4-BE49-F238E27FC236}">
              <a16:creationId xmlns:a16="http://schemas.microsoft.com/office/drawing/2014/main" id="{00000000-0008-0000-0600-0000E5020000}"/>
            </a:ext>
          </a:extLst>
        </xdr:cNvPr>
        <xdr:cNvSpPr txBox="1"/>
      </xdr:nvSpPr>
      <xdr:spPr>
        <a:xfrm>
          <a:off x="22212300" y="5015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96647</xdr:rowOff>
    </xdr:from>
    <xdr:to>
      <xdr:col>116</xdr:col>
      <xdr:colOff>152400</xdr:colOff>
      <xdr:row>30</xdr:row>
      <xdr:rowOff>96647</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22072600" y="52401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91051</xdr:rowOff>
    </xdr:from>
    <xdr:ext cx="469744" cy="259045"/>
    <xdr:sp macro="" textlink="">
      <xdr:nvSpPr>
        <xdr:cNvPr id="744" name="投資及び出資金平均値テキスト">
          <a:extLst>
            <a:ext uri="{FF2B5EF4-FFF2-40B4-BE49-F238E27FC236}">
              <a16:creationId xmlns:a16="http://schemas.microsoft.com/office/drawing/2014/main" id="{00000000-0008-0000-0600-0000E8020000}"/>
            </a:ext>
          </a:extLst>
        </xdr:cNvPr>
        <xdr:cNvSpPr txBox="1"/>
      </xdr:nvSpPr>
      <xdr:spPr>
        <a:xfrm>
          <a:off x="22212300" y="62632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68174</xdr:rowOff>
    </xdr:from>
    <xdr:to>
      <xdr:col>116</xdr:col>
      <xdr:colOff>114300</xdr:colOff>
      <xdr:row>37</xdr:row>
      <xdr:rowOff>169774</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2110700" y="6411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161976</xdr:rowOff>
    </xdr:from>
    <xdr:to>
      <xdr:col>112</xdr:col>
      <xdr:colOff>38100</xdr:colOff>
      <xdr:row>38</xdr:row>
      <xdr:rowOff>92126</xdr:rowOff>
    </xdr:to>
    <xdr:sp macro="" textlink="">
      <xdr:nvSpPr>
        <xdr:cNvPr id="747" name="フローチャート: 判断 746">
          <a:extLst>
            <a:ext uri="{FF2B5EF4-FFF2-40B4-BE49-F238E27FC236}">
              <a16:creationId xmlns:a16="http://schemas.microsoft.com/office/drawing/2014/main" id="{00000000-0008-0000-0600-0000EB020000}"/>
            </a:ext>
          </a:extLst>
        </xdr:cNvPr>
        <xdr:cNvSpPr/>
      </xdr:nvSpPr>
      <xdr:spPr>
        <a:xfrm>
          <a:off x="21272500" y="6505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108653</xdr:rowOff>
    </xdr:from>
    <xdr:ext cx="469744"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1088428" y="6280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16942</xdr:rowOff>
    </xdr:from>
    <xdr:to>
      <xdr:col>107</xdr:col>
      <xdr:colOff>50800</xdr:colOff>
      <xdr:row>39</xdr:row>
      <xdr:rowOff>44450</xdr:rowOff>
    </xdr:to>
    <xdr:cxnSp macro="">
      <xdr:nvCxnSpPr>
        <xdr:cNvPr id="749" name="直線コネクタ 748">
          <a:extLst>
            <a:ext uri="{FF2B5EF4-FFF2-40B4-BE49-F238E27FC236}">
              <a16:creationId xmlns:a16="http://schemas.microsoft.com/office/drawing/2014/main" id="{00000000-0008-0000-0600-0000ED020000}"/>
            </a:ext>
          </a:extLst>
        </xdr:cNvPr>
        <xdr:cNvCxnSpPr/>
      </xdr:nvCxnSpPr>
      <xdr:spPr>
        <a:xfrm>
          <a:off x="19545300" y="6703492"/>
          <a:ext cx="889000" cy="27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22111</xdr:rowOff>
    </xdr:from>
    <xdr:to>
      <xdr:col>107</xdr:col>
      <xdr:colOff>101600</xdr:colOff>
      <xdr:row>38</xdr:row>
      <xdr:rowOff>123711</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20383500" y="6537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140238</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0199428" y="6312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16942</xdr:rowOff>
    </xdr:from>
    <xdr:to>
      <xdr:col>102</xdr:col>
      <xdr:colOff>114300</xdr:colOff>
      <xdr:row>39</xdr:row>
      <xdr:rowOff>44450</xdr:rowOff>
    </xdr:to>
    <xdr:cxnSp macro="">
      <xdr:nvCxnSpPr>
        <xdr:cNvPr id="752" name="直線コネクタ 751">
          <a:extLst>
            <a:ext uri="{FF2B5EF4-FFF2-40B4-BE49-F238E27FC236}">
              <a16:creationId xmlns:a16="http://schemas.microsoft.com/office/drawing/2014/main" id="{00000000-0008-0000-0600-0000F0020000}"/>
            </a:ext>
          </a:extLst>
        </xdr:cNvPr>
        <xdr:cNvCxnSpPr/>
      </xdr:nvCxnSpPr>
      <xdr:spPr>
        <a:xfrm flipV="1">
          <a:off x="18656300" y="6703492"/>
          <a:ext cx="889000" cy="27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147688</xdr:rowOff>
    </xdr:from>
    <xdr:to>
      <xdr:col>102</xdr:col>
      <xdr:colOff>165100</xdr:colOff>
      <xdr:row>38</xdr:row>
      <xdr:rowOff>77839</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19494500" y="649133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94365</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9310428" y="6266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19748</xdr:rowOff>
    </xdr:from>
    <xdr:to>
      <xdr:col>98</xdr:col>
      <xdr:colOff>38100</xdr:colOff>
      <xdr:row>38</xdr:row>
      <xdr:rowOff>121348</xdr:rowOff>
    </xdr:to>
    <xdr:sp macro="" textlink="">
      <xdr:nvSpPr>
        <xdr:cNvPr id="755" name="フローチャート: 判断 754">
          <a:extLst>
            <a:ext uri="{FF2B5EF4-FFF2-40B4-BE49-F238E27FC236}">
              <a16:creationId xmlns:a16="http://schemas.microsoft.com/office/drawing/2014/main" id="{00000000-0008-0000-0600-0000F3020000}"/>
            </a:ext>
          </a:extLst>
        </xdr:cNvPr>
        <xdr:cNvSpPr/>
      </xdr:nvSpPr>
      <xdr:spPr>
        <a:xfrm>
          <a:off x="18605500" y="6534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137875</xdr:rowOff>
    </xdr:from>
    <xdr:ext cx="469744"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21428" y="6310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63" name="投資及び出資金該当値テキスト">
          <a:extLst>
            <a:ext uri="{FF2B5EF4-FFF2-40B4-BE49-F238E27FC236}">
              <a16:creationId xmlns:a16="http://schemas.microsoft.com/office/drawing/2014/main" id="{00000000-0008-0000-0600-0000FB02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137592</xdr:rowOff>
    </xdr:from>
    <xdr:to>
      <xdr:col>102</xdr:col>
      <xdr:colOff>165100</xdr:colOff>
      <xdr:row>39</xdr:row>
      <xdr:rowOff>67742</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19494500" y="6652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39</xdr:row>
      <xdr:rowOff>58869</xdr:rowOff>
    </xdr:from>
    <xdr:ext cx="378565"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9356017" y="67454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144434</xdr:rowOff>
    </xdr:from>
    <xdr:ext cx="531299"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756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160762</xdr:rowOff>
    </xdr:from>
    <xdr:ext cx="531299"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756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5642</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6" name="貸付金グラフ枠">
          <a:extLst>
            <a:ext uri="{FF2B5EF4-FFF2-40B4-BE49-F238E27FC236}">
              <a16:creationId xmlns:a16="http://schemas.microsoft.com/office/drawing/2014/main" id="{00000000-0008-0000-0600-00001C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80166</xdr:rowOff>
    </xdr:from>
    <xdr:to>
      <xdr:col>116</xdr:col>
      <xdr:colOff>62864</xdr:colOff>
      <xdr:row>59</xdr:row>
      <xdr:rowOff>98878</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flipV="1">
          <a:off x="22159595" y="8652666"/>
          <a:ext cx="1269" cy="15617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102705</xdr:rowOff>
    </xdr:from>
    <xdr:ext cx="249299" cy="259045"/>
    <xdr:sp macro="" textlink="">
      <xdr:nvSpPr>
        <xdr:cNvPr id="798" name="貸付金最小値テキスト">
          <a:extLst>
            <a:ext uri="{FF2B5EF4-FFF2-40B4-BE49-F238E27FC236}">
              <a16:creationId xmlns:a16="http://schemas.microsoft.com/office/drawing/2014/main" id="{00000000-0008-0000-0600-00001E030000}"/>
            </a:ext>
          </a:extLst>
        </xdr:cNvPr>
        <xdr:cNvSpPr txBox="1"/>
      </xdr:nvSpPr>
      <xdr:spPr>
        <a:xfrm>
          <a:off x="22212300" y="10218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26843</xdr:rowOff>
    </xdr:from>
    <xdr:ext cx="534377" cy="259045"/>
    <xdr:sp macro="" textlink="">
      <xdr:nvSpPr>
        <xdr:cNvPr id="800" name="貸付金最大値テキスト">
          <a:extLst>
            <a:ext uri="{FF2B5EF4-FFF2-40B4-BE49-F238E27FC236}">
              <a16:creationId xmlns:a16="http://schemas.microsoft.com/office/drawing/2014/main" id="{00000000-0008-0000-0600-000020030000}"/>
            </a:ext>
          </a:extLst>
        </xdr:cNvPr>
        <xdr:cNvSpPr txBox="1"/>
      </xdr:nvSpPr>
      <xdr:spPr>
        <a:xfrm>
          <a:off x="22212300" y="8427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80166</xdr:rowOff>
    </xdr:from>
    <xdr:to>
      <xdr:col>116</xdr:col>
      <xdr:colOff>152400</xdr:colOff>
      <xdr:row>50</xdr:row>
      <xdr:rowOff>80166</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2072600" y="8652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85652</xdr:rowOff>
    </xdr:from>
    <xdr:to>
      <xdr:col>116</xdr:col>
      <xdr:colOff>63500</xdr:colOff>
      <xdr:row>59</xdr:row>
      <xdr:rowOff>92347</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flipV="1">
          <a:off x="21323300" y="10201202"/>
          <a:ext cx="838200" cy="6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33432</xdr:rowOff>
    </xdr:from>
    <xdr:ext cx="469744" cy="259045"/>
    <xdr:sp macro="" textlink="">
      <xdr:nvSpPr>
        <xdr:cNvPr id="803" name="貸付金平均値テキスト">
          <a:extLst>
            <a:ext uri="{FF2B5EF4-FFF2-40B4-BE49-F238E27FC236}">
              <a16:creationId xmlns:a16="http://schemas.microsoft.com/office/drawing/2014/main" id="{00000000-0008-0000-0600-000023030000}"/>
            </a:ext>
          </a:extLst>
        </xdr:cNvPr>
        <xdr:cNvSpPr txBox="1"/>
      </xdr:nvSpPr>
      <xdr:spPr>
        <a:xfrm>
          <a:off x="22212300" y="98060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10555</xdr:rowOff>
    </xdr:from>
    <xdr:to>
      <xdr:col>116</xdr:col>
      <xdr:colOff>114300</xdr:colOff>
      <xdr:row>58</xdr:row>
      <xdr:rowOff>112155</xdr:rowOff>
    </xdr:to>
    <xdr:sp macro="" textlink="">
      <xdr:nvSpPr>
        <xdr:cNvPr id="804" name="フローチャート: 判断 803">
          <a:extLst>
            <a:ext uri="{FF2B5EF4-FFF2-40B4-BE49-F238E27FC236}">
              <a16:creationId xmlns:a16="http://schemas.microsoft.com/office/drawing/2014/main" id="{00000000-0008-0000-0600-000024030000}"/>
            </a:ext>
          </a:extLst>
        </xdr:cNvPr>
        <xdr:cNvSpPr/>
      </xdr:nvSpPr>
      <xdr:spPr>
        <a:xfrm>
          <a:off x="22110700" y="9954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85979</xdr:rowOff>
    </xdr:from>
    <xdr:to>
      <xdr:col>111</xdr:col>
      <xdr:colOff>177800</xdr:colOff>
      <xdr:row>59</xdr:row>
      <xdr:rowOff>92347</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20434300" y="10201529"/>
          <a:ext cx="889000" cy="6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168942</xdr:rowOff>
    </xdr:from>
    <xdr:to>
      <xdr:col>112</xdr:col>
      <xdr:colOff>38100</xdr:colOff>
      <xdr:row>58</xdr:row>
      <xdr:rowOff>99092</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1272500" y="9941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115619</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1088428" y="9716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85979</xdr:rowOff>
    </xdr:from>
    <xdr:to>
      <xdr:col>107</xdr:col>
      <xdr:colOff>50800</xdr:colOff>
      <xdr:row>59</xdr:row>
      <xdr:rowOff>98878</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flipV="1">
          <a:off x="19545300" y="10201529"/>
          <a:ext cx="889000" cy="12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138441</xdr:rowOff>
    </xdr:from>
    <xdr:to>
      <xdr:col>107</xdr:col>
      <xdr:colOff>101600</xdr:colOff>
      <xdr:row>58</xdr:row>
      <xdr:rowOff>68591</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20383500" y="9911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85118</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0199428" y="9686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98878</xdr:rowOff>
    </xdr:from>
    <xdr:to>
      <xdr:col>102</xdr:col>
      <xdr:colOff>114300</xdr:colOff>
      <xdr:row>59</xdr:row>
      <xdr:rowOff>98878</xdr:rowOff>
    </xdr:to>
    <xdr:cxnSp macro="">
      <xdr:nvCxnSpPr>
        <xdr:cNvPr id="811" name="直線コネクタ 810">
          <a:extLst>
            <a:ext uri="{FF2B5EF4-FFF2-40B4-BE49-F238E27FC236}">
              <a16:creationId xmlns:a16="http://schemas.microsoft.com/office/drawing/2014/main" id="{00000000-0008-0000-0600-00002B030000}"/>
            </a:ext>
          </a:extLst>
        </xdr:cNvPr>
        <xdr:cNvCxnSpPr/>
      </xdr:nvCxnSpPr>
      <xdr:spPr>
        <a:xfrm>
          <a:off x="18656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38967</xdr:rowOff>
    </xdr:from>
    <xdr:to>
      <xdr:col>102</xdr:col>
      <xdr:colOff>165100</xdr:colOff>
      <xdr:row>58</xdr:row>
      <xdr:rowOff>140567</xdr:rowOff>
    </xdr:to>
    <xdr:sp macro="" textlink="">
      <xdr:nvSpPr>
        <xdr:cNvPr id="812" name="フローチャート: 判断 811">
          <a:extLst>
            <a:ext uri="{FF2B5EF4-FFF2-40B4-BE49-F238E27FC236}">
              <a16:creationId xmlns:a16="http://schemas.microsoft.com/office/drawing/2014/main" id="{00000000-0008-0000-0600-00002C030000}"/>
            </a:ext>
          </a:extLst>
        </xdr:cNvPr>
        <xdr:cNvSpPr/>
      </xdr:nvSpPr>
      <xdr:spPr>
        <a:xfrm>
          <a:off x="19494500" y="9983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157094</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10428" y="9758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33513</xdr:rowOff>
    </xdr:from>
    <xdr:to>
      <xdr:col>98</xdr:col>
      <xdr:colOff>38100</xdr:colOff>
      <xdr:row>58</xdr:row>
      <xdr:rowOff>135113</xdr:rowOff>
    </xdr:to>
    <xdr:sp macro="" textlink="">
      <xdr:nvSpPr>
        <xdr:cNvPr id="814" name="フローチャート: 判断 813">
          <a:extLst>
            <a:ext uri="{FF2B5EF4-FFF2-40B4-BE49-F238E27FC236}">
              <a16:creationId xmlns:a16="http://schemas.microsoft.com/office/drawing/2014/main" id="{00000000-0008-0000-0600-00002E030000}"/>
            </a:ext>
          </a:extLst>
        </xdr:cNvPr>
        <xdr:cNvSpPr/>
      </xdr:nvSpPr>
      <xdr:spPr>
        <a:xfrm>
          <a:off x="18605500" y="9977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151640</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421428" y="9752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34852</xdr:rowOff>
    </xdr:from>
    <xdr:to>
      <xdr:col>116</xdr:col>
      <xdr:colOff>114300</xdr:colOff>
      <xdr:row>59</xdr:row>
      <xdr:rowOff>136452</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22110700" y="10150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121229</xdr:rowOff>
    </xdr:from>
    <xdr:ext cx="378565" cy="259045"/>
    <xdr:sp macro="" textlink="">
      <xdr:nvSpPr>
        <xdr:cNvPr id="822" name="貸付金該当値テキスト">
          <a:extLst>
            <a:ext uri="{FF2B5EF4-FFF2-40B4-BE49-F238E27FC236}">
              <a16:creationId xmlns:a16="http://schemas.microsoft.com/office/drawing/2014/main" id="{00000000-0008-0000-0600-000036030000}"/>
            </a:ext>
          </a:extLst>
        </xdr:cNvPr>
        <xdr:cNvSpPr txBox="1"/>
      </xdr:nvSpPr>
      <xdr:spPr>
        <a:xfrm>
          <a:off x="22212300" y="100653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41547</xdr:rowOff>
    </xdr:from>
    <xdr:to>
      <xdr:col>112</xdr:col>
      <xdr:colOff>38100</xdr:colOff>
      <xdr:row>59</xdr:row>
      <xdr:rowOff>143147</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21272500" y="10157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134274</xdr:rowOff>
    </xdr:from>
    <xdr:ext cx="378565"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21134017" y="102498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59</xdr:row>
      <xdr:rowOff>35179</xdr:rowOff>
    </xdr:from>
    <xdr:to>
      <xdr:col>107</xdr:col>
      <xdr:colOff>101600</xdr:colOff>
      <xdr:row>59</xdr:row>
      <xdr:rowOff>136779</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20383500" y="10150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127906</xdr:rowOff>
    </xdr:from>
    <xdr:ext cx="378565"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20245017" y="1024345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59</xdr:row>
      <xdr:rowOff>48078</xdr:rowOff>
    </xdr:from>
    <xdr:to>
      <xdr:col>102</xdr:col>
      <xdr:colOff>165100</xdr:colOff>
      <xdr:row>59</xdr:row>
      <xdr:rowOff>149678</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19494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140805</xdr:rowOff>
    </xdr:from>
    <xdr:ext cx="249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9420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48078</xdr:rowOff>
    </xdr:from>
    <xdr:to>
      <xdr:col>98</xdr:col>
      <xdr:colOff>38100</xdr:colOff>
      <xdr:row>59</xdr:row>
      <xdr:rowOff>149678</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18605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140805</xdr:rowOff>
    </xdr:from>
    <xdr:ext cx="249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8531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3" name="繰出金グラフ枠">
          <a:extLst>
            <a:ext uri="{FF2B5EF4-FFF2-40B4-BE49-F238E27FC236}">
              <a16:creationId xmlns:a16="http://schemas.microsoft.com/office/drawing/2014/main" id="{00000000-0008-0000-0600-000055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8217</xdr:rowOff>
    </xdr:from>
    <xdr:to>
      <xdr:col>116</xdr:col>
      <xdr:colOff>62864</xdr:colOff>
      <xdr:row>78</xdr:row>
      <xdr:rowOff>149061</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22159595" y="12181167"/>
          <a:ext cx="1269" cy="13409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152888</xdr:rowOff>
    </xdr:from>
    <xdr:ext cx="469744" cy="259045"/>
    <xdr:sp macro="" textlink="">
      <xdr:nvSpPr>
        <xdr:cNvPr id="855" name="繰出金最小値テキスト">
          <a:extLst>
            <a:ext uri="{FF2B5EF4-FFF2-40B4-BE49-F238E27FC236}">
              <a16:creationId xmlns:a16="http://schemas.microsoft.com/office/drawing/2014/main" id="{00000000-0008-0000-0600-000057030000}"/>
            </a:ext>
          </a:extLst>
        </xdr:cNvPr>
        <xdr:cNvSpPr txBox="1"/>
      </xdr:nvSpPr>
      <xdr:spPr>
        <a:xfrm>
          <a:off x="22212300" y="13525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149061</xdr:rowOff>
    </xdr:from>
    <xdr:to>
      <xdr:col>116</xdr:col>
      <xdr:colOff>152400</xdr:colOff>
      <xdr:row>78</xdr:row>
      <xdr:rowOff>149061</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22072600" y="135221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126344</xdr:rowOff>
    </xdr:from>
    <xdr:ext cx="599010" cy="259045"/>
    <xdr:sp macro="" textlink="">
      <xdr:nvSpPr>
        <xdr:cNvPr id="857" name="繰出金最大値テキスト">
          <a:extLst>
            <a:ext uri="{FF2B5EF4-FFF2-40B4-BE49-F238E27FC236}">
              <a16:creationId xmlns:a16="http://schemas.microsoft.com/office/drawing/2014/main" id="{00000000-0008-0000-0600-000059030000}"/>
            </a:ext>
          </a:extLst>
        </xdr:cNvPr>
        <xdr:cNvSpPr txBox="1"/>
      </xdr:nvSpPr>
      <xdr:spPr>
        <a:xfrm>
          <a:off x="22212300" y="119563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110,853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8217</xdr:rowOff>
    </xdr:from>
    <xdr:to>
      <xdr:col>116</xdr:col>
      <xdr:colOff>152400</xdr:colOff>
      <xdr:row>71</xdr:row>
      <xdr:rowOff>8217</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22072600" y="121811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7442</xdr:rowOff>
    </xdr:from>
    <xdr:to>
      <xdr:col>116</xdr:col>
      <xdr:colOff>63500</xdr:colOff>
      <xdr:row>74</xdr:row>
      <xdr:rowOff>133642</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1323300" y="12523292"/>
          <a:ext cx="838200" cy="297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6990</xdr:rowOff>
    </xdr:from>
    <xdr:ext cx="534377" cy="259045"/>
    <xdr:sp macro="" textlink="">
      <xdr:nvSpPr>
        <xdr:cNvPr id="860" name="繰出金平均値テキスト">
          <a:extLst>
            <a:ext uri="{FF2B5EF4-FFF2-40B4-BE49-F238E27FC236}">
              <a16:creationId xmlns:a16="http://schemas.microsoft.com/office/drawing/2014/main" id="{00000000-0008-0000-0600-00005C030000}"/>
            </a:ext>
          </a:extLst>
        </xdr:cNvPr>
        <xdr:cNvSpPr txBox="1"/>
      </xdr:nvSpPr>
      <xdr:spPr>
        <a:xfrm>
          <a:off x="22212300" y="1252284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155563</xdr:rowOff>
    </xdr:from>
    <xdr:to>
      <xdr:col>116</xdr:col>
      <xdr:colOff>114300</xdr:colOff>
      <xdr:row>74</xdr:row>
      <xdr:rowOff>85713</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2110700" y="12671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72</xdr:row>
      <xdr:rowOff>164998</xdr:rowOff>
    </xdr:from>
    <xdr:to>
      <xdr:col>111</xdr:col>
      <xdr:colOff>177800</xdr:colOff>
      <xdr:row>73</xdr:row>
      <xdr:rowOff>7442</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a:off x="20434300" y="12509398"/>
          <a:ext cx="889000" cy="13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72</xdr:row>
      <xdr:rowOff>140919</xdr:rowOff>
    </xdr:from>
    <xdr:to>
      <xdr:col>112</xdr:col>
      <xdr:colOff>38100</xdr:colOff>
      <xdr:row>73</xdr:row>
      <xdr:rowOff>71069</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21272500" y="12485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62196</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1056111" y="12578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72</xdr:row>
      <xdr:rowOff>138544</xdr:rowOff>
    </xdr:from>
    <xdr:to>
      <xdr:col>107</xdr:col>
      <xdr:colOff>50800</xdr:colOff>
      <xdr:row>72</xdr:row>
      <xdr:rowOff>164998</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a:off x="19545300" y="12482944"/>
          <a:ext cx="889000" cy="26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138100</xdr:rowOff>
    </xdr:from>
    <xdr:to>
      <xdr:col>107</xdr:col>
      <xdr:colOff>101600</xdr:colOff>
      <xdr:row>73</xdr:row>
      <xdr:rowOff>68250</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20383500" y="12482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59377</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167111" y="12575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72</xdr:row>
      <xdr:rowOff>85420</xdr:rowOff>
    </xdr:from>
    <xdr:to>
      <xdr:col>102</xdr:col>
      <xdr:colOff>114300</xdr:colOff>
      <xdr:row>72</xdr:row>
      <xdr:rowOff>138544</xdr:rowOff>
    </xdr:to>
    <xdr:cxnSp macro="">
      <xdr:nvCxnSpPr>
        <xdr:cNvPr id="868" name="直線コネクタ 867">
          <a:extLst>
            <a:ext uri="{FF2B5EF4-FFF2-40B4-BE49-F238E27FC236}">
              <a16:creationId xmlns:a16="http://schemas.microsoft.com/office/drawing/2014/main" id="{00000000-0008-0000-0600-000064030000}"/>
            </a:ext>
          </a:extLst>
        </xdr:cNvPr>
        <xdr:cNvCxnSpPr/>
      </xdr:nvCxnSpPr>
      <xdr:spPr>
        <a:xfrm>
          <a:off x="18656300" y="12429820"/>
          <a:ext cx="889000" cy="53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72</xdr:row>
      <xdr:rowOff>168237</xdr:rowOff>
    </xdr:from>
    <xdr:to>
      <xdr:col>102</xdr:col>
      <xdr:colOff>165100</xdr:colOff>
      <xdr:row>73</xdr:row>
      <xdr:rowOff>98387</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19494500" y="12512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89514</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278111" y="12605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36411</xdr:rowOff>
    </xdr:from>
    <xdr:to>
      <xdr:col>98</xdr:col>
      <xdr:colOff>38100</xdr:colOff>
      <xdr:row>73</xdr:row>
      <xdr:rowOff>138011</xdr:rowOff>
    </xdr:to>
    <xdr:sp macro="" textlink="">
      <xdr:nvSpPr>
        <xdr:cNvPr id="871" name="フローチャート: 判断 870">
          <a:extLst>
            <a:ext uri="{FF2B5EF4-FFF2-40B4-BE49-F238E27FC236}">
              <a16:creationId xmlns:a16="http://schemas.microsoft.com/office/drawing/2014/main" id="{00000000-0008-0000-0600-000067030000}"/>
            </a:ext>
          </a:extLst>
        </xdr:cNvPr>
        <xdr:cNvSpPr/>
      </xdr:nvSpPr>
      <xdr:spPr>
        <a:xfrm>
          <a:off x="18605500" y="12552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129138</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389111" y="12644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82842</xdr:rowOff>
    </xdr:from>
    <xdr:to>
      <xdr:col>116</xdr:col>
      <xdr:colOff>114300</xdr:colOff>
      <xdr:row>75</xdr:row>
      <xdr:rowOff>12992</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2110700" y="12770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61269</xdr:rowOff>
    </xdr:from>
    <xdr:ext cx="534377" cy="259045"/>
    <xdr:sp macro="" textlink="">
      <xdr:nvSpPr>
        <xdr:cNvPr id="879" name="繰出金該当値テキスト">
          <a:extLst>
            <a:ext uri="{FF2B5EF4-FFF2-40B4-BE49-F238E27FC236}">
              <a16:creationId xmlns:a16="http://schemas.microsoft.com/office/drawing/2014/main" id="{00000000-0008-0000-0600-00006F030000}"/>
            </a:ext>
          </a:extLst>
        </xdr:cNvPr>
        <xdr:cNvSpPr txBox="1"/>
      </xdr:nvSpPr>
      <xdr:spPr>
        <a:xfrm>
          <a:off x="22212300" y="12748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72</xdr:row>
      <xdr:rowOff>128092</xdr:rowOff>
    </xdr:from>
    <xdr:to>
      <xdr:col>112</xdr:col>
      <xdr:colOff>38100</xdr:colOff>
      <xdr:row>73</xdr:row>
      <xdr:rowOff>58242</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21272500" y="12472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74769</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21056111" y="12247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72</xdr:row>
      <xdr:rowOff>114198</xdr:rowOff>
    </xdr:from>
    <xdr:to>
      <xdr:col>107</xdr:col>
      <xdr:colOff>101600</xdr:colOff>
      <xdr:row>73</xdr:row>
      <xdr:rowOff>44348</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20383500" y="12458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71</xdr:row>
      <xdr:rowOff>60875</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20167111" y="12233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72</xdr:row>
      <xdr:rowOff>87744</xdr:rowOff>
    </xdr:from>
    <xdr:to>
      <xdr:col>102</xdr:col>
      <xdr:colOff>165100</xdr:colOff>
      <xdr:row>73</xdr:row>
      <xdr:rowOff>17894</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19494500" y="12432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71</xdr:row>
      <xdr:rowOff>34421</xdr:rowOff>
    </xdr:from>
    <xdr:ext cx="534377"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9278111" y="12207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34620</xdr:rowOff>
    </xdr:from>
    <xdr:to>
      <xdr:col>98</xdr:col>
      <xdr:colOff>38100</xdr:colOff>
      <xdr:row>72</xdr:row>
      <xdr:rowOff>136220</xdr:rowOff>
    </xdr:to>
    <xdr:sp macro="" textlink="">
      <xdr:nvSpPr>
        <xdr:cNvPr id="886" name="楕円 885">
          <a:extLst>
            <a:ext uri="{FF2B5EF4-FFF2-40B4-BE49-F238E27FC236}">
              <a16:creationId xmlns:a16="http://schemas.microsoft.com/office/drawing/2014/main" id="{00000000-0008-0000-0600-000076030000}"/>
            </a:ext>
          </a:extLst>
        </xdr:cNvPr>
        <xdr:cNvSpPr/>
      </xdr:nvSpPr>
      <xdr:spPr>
        <a:xfrm>
          <a:off x="18605500" y="12379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70</xdr:row>
      <xdr:rowOff>152747</xdr:rowOff>
    </xdr:from>
    <xdr:ext cx="534377"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389111" y="12154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2" name="前年度繰上充用金グラフ枠">
          <a:extLst>
            <a:ext uri="{FF2B5EF4-FFF2-40B4-BE49-F238E27FC236}">
              <a16:creationId xmlns:a16="http://schemas.microsoft.com/office/drawing/2014/main" id="{00000000-0008-0000-0600-000086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4" name="前年度繰上充用金最小値テキスト">
          <a:extLst>
            <a:ext uri="{FF2B5EF4-FFF2-40B4-BE49-F238E27FC236}">
              <a16:creationId xmlns:a16="http://schemas.microsoft.com/office/drawing/2014/main" id="{00000000-0008-0000-0600-000088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6" name="前年度繰上充用金最大値テキスト">
          <a:extLst>
            <a:ext uri="{FF2B5EF4-FFF2-40B4-BE49-F238E27FC236}">
              <a16:creationId xmlns:a16="http://schemas.microsoft.com/office/drawing/2014/main" id="{00000000-0008-0000-0600-00008A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9" name="前年度繰上充用金平均値テキスト">
          <a:extLst>
            <a:ext uri="{FF2B5EF4-FFF2-40B4-BE49-F238E27FC236}">
              <a16:creationId xmlns:a16="http://schemas.microsoft.com/office/drawing/2014/main" id="{00000000-0008-0000-0600-00008D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7" name="直線コネクタ 916">
          <a:extLst>
            <a:ext uri="{FF2B5EF4-FFF2-40B4-BE49-F238E27FC236}">
              <a16:creationId xmlns:a16="http://schemas.microsoft.com/office/drawing/2014/main" id="{00000000-0008-0000-0600-000095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8" name="前年度繰上充用金該当値テキスト">
          <a:extLst>
            <a:ext uri="{FF2B5EF4-FFF2-40B4-BE49-F238E27FC236}">
              <a16:creationId xmlns:a16="http://schemas.microsoft.com/office/drawing/2014/main" id="{00000000-0008-0000-0600-0000A0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7" name="正方形/長方形 936">
          <a:extLst>
            <a:ext uri="{FF2B5EF4-FFF2-40B4-BE49-F238E27FC236}">
              <a16:creationId xmlns:a16="http://schemas.microsoft.com/office/drawing/2014/main" id="{00000000-0008-0000-0600-0000A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歳出決算総額は、住民一人当たり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1,380,447</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円（昨年度比</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34,139</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円減）</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となっている。構成項目の中で</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は</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、特に維持補修費と普通建設事業費（</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新規</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）が類似団体と比較して高くなっている。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維持補修費については、道路の除排雪や補修、</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緊急浚渫推進事業債を活用した</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河川</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の集中的な</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補修により増となって</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いる。また、</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公共施設の老朽化による維持補修費の増</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、そして、人口密度に対して面積が広大であることも経費を押し上げる</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要因の一つとなっている。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普通建設事業費については、</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本町の基幹産業である</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農業・漁業への</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道営事業及び町を経由する間接</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補助</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が増加傾向であり、また、町内の小中学校統合による義務教育学校整備事業（湧別地区、上湧別地区）により近年の事業費が高止まりとなっている</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なお、義務教育学校の整備は令和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年度をもって完了となる。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扶助費については、高齢化や乳幼児関係の制度拡大</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や、物価等高騰対策における給付金事業等</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によって</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高止まり</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となっている。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公債費は近年、横ばい傾向であったものの</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、近年の大型事業実施に係る借入れの元金償還の開始により増加傾向にある</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今後も大型</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事業の</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実施により増加が見込まれることから、その他の事業の</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緊急性、優先度などを厳選し起債に大きく頼ることのない行政運営に努める。</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北海道湧別町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7,901
7,599
505.79
11,243,834
10,906,914
332,066
5,726,040
13,274,441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38299</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id="{00000000-0008-0000-07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254</xdr:rowOff>
    </xdr:from>
    <xdr:to>
      <xdr:col>24</xdr:col>
      <xdr:colOff>62865</xdr:colOff>
      <xdr:row>38</xdr:row>
      <xdr:rowOff>156900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4633595" y="5315204"/>
          <a:ext cx="1270" cy="13567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160727</xdr:rowOff>
    </xdr:from>
    <xdr:ext cx="469744" cy="259045"/>
    <xdr:sp macro="" textlink="">
      <xdr:nvSpPr>
        <xdr:cNvPr id="59" name="議会費最小値テキスト">
          <a:extLst>
            <a:ext uri="{FF2B5EF4-FFF2-40B4-BE49-F238E27FC236}">
              <a16:creationId xmlns:a16="http://schemas.microsoft.com/office/drawing/2014/main" id="{00000000-0008-0000-0700-00003B000000}"/>
            </a:ext>
          </a:extLst>
        </xdr:cNvPr>
        <xdr:cNvSpPr txBox="1"/>
      </xdr:nvSpPr>
      <xdr:spPr>
        <a:xfrm>
          <a:off x="4686300" y="6675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156900</xdr:rowOff>
    </xdr:from>
    <xdr:to>
      <xdr:col>24</xdr:col>
      <xdr:colOff>152400</xdr:colOff>
      <xdr:row>38</xdr:row>
      <xdr:rowOff>156900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6672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118381</xdr:rowOff>
    </xdr:from>
    <xdr:ext cx="534377" cy="259045"/>
    <xdr:sp macro="" textlink="">
      <xdr:nvSpPr>
        <xdr:cNvPr id="61" name="議会費最大値テキスト">
          <a:extLst>
            <a:ext uri="{FF2B5EF4-FFF2-40B4-BE49-F238E27FC236}">
              <a16:creationId xmlns:a16="http://schemas.microsoft.com/office/drawing/2014/main" id="{00000000-0008-0000-0700-00003D000000}"/>
            </a:ext>
          </a:extLst>
        </xdr:cNvPr>
        <xdr:cNvSpPr txBox="1"/>
      </xdr:nvSpPr>
      <xdr:spPr>
        <a:xfrm>
          <a:off x="4686300" y="5090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19,506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254</xdr:rowOff>
    </xdr:from>
    <xdr:to>
      <xdr:col>24</xdr:col>
      <xdr:colOff>152400</xdr:colOff>
      <xdr:row>31</xdr:row>
      <xdr:rowOff>254</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5315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91149</xdr:rowOff>
    </xdr:from>
    <xdr:to>
      <xdr:col>24</xdr:col>
      <xdr:colOff>63500</xdr:colOff>
      <xdr:row>38</xdr:row>
      <xdr:rowOff>92565</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a:off x="3797300" y="6606249"/>
          <a:ext cx="838200" cy="1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36121</xdr:rowOff>
    </xdr:from>
    <xdr:ext cx="534377" cy="259045"/>
    <xdr:sp macro="" textlink="">
      <xdr:nvSpPr>
        <xdr:cNvPr id="64" name="議会費平均値テキスト">
          <a:extLst>
            <a:ext uri="{FF2B5EF4-FFF2-40B4-BE49-F238E27FC236}">
              <a16:creationId xmlns:a16="http://schemas.microsoft.com/office/drawing/2014/main" id="{00000000-0008-0000-0700-000040000000}"/>
            </a:ext>
          </a:extLst>
        </xdr:cNvPr>
        <xdr:cNvSpPr txBox="1"/>
      </xdr:nvSpPr>
      <xdr:spPr>
        <a:xfrm>
          <a:off x="4686300" y="60368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13244</xdr:rowOff>
    </xdr:from>
    <xdr:to>
      <xdr:col>24</xdr:col>
      <xdr:colOff>114300</xdr:colOff>
      <xdr:row>36</xdr:row>
      <xdr:rowOff>114844</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4584700" y="6185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91149</xdr:rowOff>
    </xdr:from>
    <xdr:to>
      <xdr:col>19</xdr:col>
      <xdr:colOff>177800</xdr:colOff>
      <xdr:row>38</xdr:row>
      <xdr:rowOff>114010</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908300" y="6606249"/>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48840</xdr:rowOff>
    </xdr:from>
    <xdr:to>
      <xdr:col>20</xdr:col>
      <xdr:colOff>38100</xdr:colOff>
      <xdr:row>36</xdr:row>
      <xdr:rowOff>150440</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3746500" y="6221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166967</xdr:rowOff>
    </xdr:from>
    <xdr:ext cx="534377"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3530111" y="5996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78305</xdr:rowOff>
    </xdr:from>
    <xdr:to>
      <xdr:col>15</xdr:col>
      <xdr:colOff>50800</xdr:colOff>
      <xdr:row>38</xdr:row>
      <xdr:rowOff>114010</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a:off x="2019300" y="6593405"/>
          <a:ext cx="889000" cy="35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81716</xdr:rowOff>
    </xdr:from>
    <xdr:to>
      <xdr:col>15</xdr:col>
      <xdr:colOff>101600</xdr:colOff>
      <xdr:row>37</xdr:row>
      <xdr:rowOff>11866</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2857500" y="6253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28393</xdr:rowOff>
    </xdr:from>
    <xdr:ext cx="534377"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2641111" y="6029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63282</xdr:rowOff>
    </xdr:from>
    <xdr:to>
      <xdr:col>10</xdr:col>
      <xdr:colOff>114300</xdr:colOff>
      <xdr:row>38</xdr:row>
      <xdr:rowOff>78305</xdr:rowOff>
    </xdr:to>
    <xdr:cxnSp macro="">
      <xdr:nvCxnSpPr>
        <xdr:cNvPr id="72" name="直線コネクタ 71">
          <a:extLst>
            <a:ext uri="{FF2B5EF4-FFF2-40B4-BE49-F238E27FC236}">
              <a16:creationId xmlns:a16="http://schemas.microsoft.com/office/drawing/2014/main" id="{00000000-0008-0000-0700-000048000000}"/>
            </a:ext>
          </a:extLst>
        </xdr:cNvPr>
        <xdr:cNvCxnSpPr/>
      </xdr:nvCxnSpPr>
      <xdr:spPr>
        <a:xfrm>
          <a:off x="1130300" y="6578382"/>
          <a:ext cx="889000" cy="15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107950</xdr:rowOff>
    </xdr:from>
    <xdr:to>
      <xdr:col>10</xdr:col>
      <xdr:colOff>165100</xdr:colOff>
      <xdr:row>37</xdr:row>
      <xdr:rowOff>38100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968500" y="628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54627</xdr:rowOff>
    </xdr:from>
    <xdr:ext cx="534377"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752111" y="6055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116114</xdr:rowOff>
    </xdr:from>
    <xdr:to>
      <xdr:col>6</xdr:col>
      <xdr:colOff>38100</xdr:colOff>
      <xdr:row>37</xdr:row>
      <xdr:rowOff>46264</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079500" y="6288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62791</xdr:rowOff>
    </xdr:from>
    <xdr:ext cx="534377"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863111" y="6063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41765</xdr:rowOff>
    </xdr:from>
    <xdr:to>
      <xdr:col>24</xdr:col>
      <xdr:colOff>114300</xdr:colOff>
      <xdr:row>38</xdr:row>
      <xdr:rowOff>143365</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4584700" y="6556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128142</xdr:rowOff>
    </xdr:from>
    <xdr:ext cx="469744" cy="259045"/>
    <xdr:sp macro="" textlink="">
      <xdr:nvSpPr>
        <xdr:cNvPr id="83" name="議会費該当値テキスト">
          <a:extLst>
            <a:ext uri="{FF2B5EF4-FFF2-40B4-BE49-F238E27FC236}">
              <a16:creationId xmlns:a16="http://schemas.microsoft.com/office/drawing/2014/main" id="{00000000-0008-0000-0700-000053000000}"/>
            </a:ext>
          </a:extLst>
        </xdr:cNvPr>
        <xdr:cNvSpPr txBox="1"/>
      </xdr:nvSpPr>
      <xdr:spPr>
        <a:xfrm>
          <a:off x="4686300" y="6471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40349</xdr:rowOff>
    </xdr:from>
    <xdr:to>
      <xdr:col>20</xdr:col>
      <xdr:colOff>38100</xdr:colOff>
      <xdr:row>38</xdr:row>
      <xdr:rowOff>141949</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3746500" y="6555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38</xdr:row>
      <xdr:rowOff>133076</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3562428" y="6648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63210</xdr:rowOff>
    </xdr:from>
    <xdr:to>
      <xdr:col>15</xdr:col>
      <xdr:colOff>101600</xdr:colOff>
      <xdr:row>38</xdr:row>
      <xdr:rowOff>164810</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2857500" y="6578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38</xdr:row>
      <xdr:rowOff>155937</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2673428" y="6671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27505</xdr:rowOff>
    </xdr:from>
    <xdr:to>
      <xdr:col>10</xdr:col>
      <xdr:colOff>165100</xdr:colOff>
      <xdr:row>38</xdr:row>
      <xdr:rowOff>129105</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968500" y="6542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38</xdr:row>
      <xdr:rowOff>120232</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1784428" y="6635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12482</xdr:rowOff>
    </xdr:from>
    <xdr:to>
      <xdr:col>6</xdr:col>
      <xdr:colOff>38100</xdr:colOff>
      <xdr:row>38</xdr:row>
      <xdr:rowOff>114082</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079500" y="6527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38</xdr:row>
      <xdr:rowOff>105209</xdr:rowOff>
    </xdr:from>
    <xdr:ext cx="469744" cy="25904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895428" y="6620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109,706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3" name="テキスト ボックス 112">
          <a:extLst>
            <a:ext uri="{FF2B5EF4-FFF2-40B4-BE49-F238E27FC236}">
              <a16:creationId xmlns:a16="http://schemas.microsoft.com/office/drawing/2014/main" id="{00000000-0008-0000-0700-000071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a:extLst>
            <a:ext uri="{FF2B5EF4-FFF2-40B4-BE49-F238E27FC236}">
              <a16:creationId xmlns:a16="http://schemas.microsoft.com/office/drawing/2014/main" id="{00000000-0008-0000-07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69712</xdr:rowOff>
    </xdr:from>
    <xdr:to>
      <xdr:col>24</xdr:col>
      <xdr:colOff>62865</xdr:colOff>
      <xdr:row>58</xdr:row>
      <xdr:rowOff>33444</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4633595" y="8642212"/>
          <a:ext cx="1270" cy="13353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37271</xdr:rowOff>
    </xdr:from>
    <xdr:ext cx="534377" cy="259045"/>
    <xdr:sp macro="" textlink="">
      <xdr:nvSpPr>
        <xdr:cNvPr id="116" name="総務費最小値テキスト">
          <a:extLst>
            <a:ext uri="{FF2B5EF4-FFF2-40B4-BE49-F238E27FC236}">
              <a16:creationId xmlns:a16="http://schemas.microsoft.com/office/drawing/2014/main" id="{00000000-0008-0000-0700-000074000000}"/>
            </a:ext>
          </a:extLst>
        </xdr:cNvPr>
        <xdr:cNvSpPr txBox="1"/>
      </xdr:nvSpPr>
      <xdr:spPr>
        <a:xfrm>
          <a:off x="4686300" y="9981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33444</xdr:rowOff>
    </xdr:from>
    <xdr:to>
      <xdr:col>24</xdr:col>
      <xdr:colOff>152400</xdr:colOff>
      <xdr:row>58</xdr:row>
      <xdr:rowOff>33444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9977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16389</xdr:rowOff>
    </xdr:from>
    <xdr:ext cx="599010" cy="259045"/>
    <xdr:sp macro="" textlink="">
      <xdr:nvSpPr>
        <xdr:cNvPr id="118" name="総務費最大値テキスト">
          <a:extLst>
            <a:ext uri="{FF2B5EF4-FFF2-40B4-BE49-F238E27FC236}">
              <a16:creationId xmlns:a16="http://schemas.microsoft.com/office/drawing/2014/main" id="{00000000-0008-0000-0700-000076000000}"/>
            </a:ext>
          </a:extLst>
        </xdr:cNvPr>
        <xdr:cNvSpPr txBox="1"/>
      </xdr:nvSpPr>
      <xdr:spPr>
        <a:xfrm>
          <a:off x="4686300" y="8417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796,739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69712</xdr:rowOff>
    </xdr:from>
    <xdr:to>
      <xdr:col>24</xdr:col>
      <xdr:colOff>152400</xdr:colOff>
      <xdr:row>50</xdr:row>
      <xdr:rowOff>69712</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4546600" y="8642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28873</xdr:rowOff>
    </xdr:from>
    <xdr:to>
      <xdr:col>24</xdr:col>
      <xdr:colOff>63500</xdr:colOff>
      <xdr:row>57</xdr:row>
      <xdr:rowOff>58135</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a:off x="3797300" y="9801523"/>
          <a:ext cx="838200" cy="29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50668</xdr:rowOff>
    </xdr:from>
    <xdr:ext cx="599010" cy="259045"/>
    <xdr:sp macro="" textlink="">
      <xdr:nvSpPr>
        <xdr:cNvPr id="121" name="総務費平均値テキスト">
          <a:extLst>
            <a:ext uri="{FF2B5EF4-FFF2-40B4-BE49-F238E27FC236}">
              <a16:creationId xmlns:a16="http://schemas.microsoft.com/office/drawing/2014/main" id="{00000000-0008-0000-0700-000079000000}"/>
            </a:ext>
          </a:extLst>
        </xdr:cNvPr>
        <xdr:cNvSpPr txBox="1"/>
      </xdr:nvSpPr>
      <xdr:spPr>
        <a:xfrm>
          <a:off x="4686300" y="948041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27791</xdr:rowOff>
    </xdr:from>
    <xdr:to>
      <xdr:col>24</xdr:col>
      <xdr:colOff>114300</xdr:colOff>
      <xdr:row>56</xdr:row>
      <xdr:rowOff>129391</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4584700" y="9628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120768</xdr:rowOff>
    </xdr:from>
    <xdr:to>
      <xdr:col>19</xdr:col>
      <xdr:colOff>177800</xdr:colOff>
      <xdr:row>57</xdr:row>
      <xdr:rowOff>28873</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a:off x="2908300" y="9721968"/>
          <a:ext cx="889000" cy="79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52849</xdr:rowOff>
    </xdr:from>
    <xdr:to>
      <xdr:col>20</xdr:col>
      <xdr:colOff>38100</xdr:colOff>
      <xdr:row>56</xdr:row>
      <xdr:rowOff>154449</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3746500" y="9654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170976</xdr:rowOff>
    </xdr:from>
    <xdr:ext cx="599010"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3497795" y="9429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120768</xdr:rowOff>
    </xdr:from>
    <xdr:to>
      <xdr:col>15</xdr:col>
      <xdr:colOff>50800</xdr:colOff>
      <xdr:row>57</xdr:row>
      <xdr:rowOff>36957</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flipV="1">
          <a:off x="2019300" y="9721968"/>
          <a:ext cx="889000" cy="87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39875</xdr:rowOff>
    </xdr:from>
    <xdr:to>
      <xdr:col>15</xdr:col>
      <xdr:colOff>101600</xdr:colOff>
      <xdr:row>56</xdr:row>
      <xdr:rowOff>141475</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2857500" y="9641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158002</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2608795" y="94163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85726</xdr:rowOff>
    </xdr:from>
    <xdr:to>
      <xdr:col>10</xdr:col>
      <xdr:colOff>114300</xdr:colOff>
      <xdr:row>57</xdr:row>
      <xdr:rowOff>36957</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a:off x="1130300" y="9686926"/>
          <a:ext cx="889000" cy="122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162244</xdr:rowOff>
    </xdr:from>
    <xdr:to>
      <xdr:col>10</xdr:col>
      <xdr:colOff>165100</xdr:colOff>
      <xdr:row>56</xdr:row>
      <xdr:rowOff>92394</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968500" y="9591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108921</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719795" y="9367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34794</xdr:rowOff>
    </xdr:from>
    <xdr:to>
      <xdr:col>6</xdr:col>
      <xdr:colOff>38100</xdr:colOff>
      <xdr:row>55</xdr:row>
      <xdr:rowOff>136394</xdr:rowOff>
    </xdr:to>
    <xdr:sp macro="" textlink="">
      <xdr:nvSpPr>
        <xdr:cNvPr id="132" name="フローチャート: 判断 131">
          <a:extLst>
            <a:ext uri="{FF2B5EF4-FFF2-40B4-BE49-F238E27FC236}">
              <a16:creationId xmlns:a16="http://schemas.microsoft.com/office/drawing/2014/main" id="{00000000-0008-0000-0700-000084000000}"/>
            </a:ext>
          </a:extLst>
        </xdr:cNvPr>
        <xdr:cNvSpPr/>
      </xdr:nvSpPr>
      <xdr:spPr>
        <a:xfrm>
          <a:off x="1079500" y="9464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152921</xdr:rowOff>
    </xdr:from>
    <xdr:ext cx="59901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830795" y="92397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7335</xdr:rowOff>
    </xdr:from>
    <xdr:to>
      <xdr:col>24</xdr:col>
      <xdr:colOff>114300</xdr:colOff>
      <xdr:row>57</xdr:row>
      <xdr:rowOff>108935</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4584700" y="9779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157212</xdr:rowOff>
    </xdr:from>
    <xdr:ext cx="599010" cy="259045"/>
    <xdr:sp macro="" textlink="">
      <xdr:nvSpPr>
        <xdr:cNvPr id="140" name="総務費該当値テキスト">
          <a:extLst>
            <a:ext uri="{FF2B5EF4-FFF2-40B4-BE49-F238E27FC236}">
              <a16:creationId xmlns:a16="http://schemas.microsoft.com/office/drawing/2014/main" id="{00000000-0008-0000-0700-00008C000000}"/>
            </a:ext>
          </a:extLst>
        </xdr:cNvPr>
        <xdr:cNvSpPr txBox="1"/>
      </xdr:nvSpPr>
      <xdr:spPr>
        <a:xfrm>
          <a:off x="4686300" y="97584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149523</xdr:rowOff>
    </xdr:from>
    <xdr:to>
      <xdr:col>20</xdr:col>
      <xdr:colOff>38100</xdr:colOff>
      <xdr:row>57</xdr:row>
      <xdr:rowOff>79673</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3746500" y="9750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70800</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3497795" y="98434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69968</xdr:rowOff>
    </xdr:from>
    <xdr:to>
      <xdr:col>15</xdr:col>
      <xdr:colOff>101600</xdr:colOff>
      <xdr:row>57</xdr:row>
      <xdr:rowOff>118</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2857500" y="9671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162695</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2608795" y="97638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157607</xdr:rowOff>
    </xdr:from>
    <xdr:to>
      <xdr:col>10</xdr:col>
      <xdr:colOff>165100</xdr:colOff>
      <xdr:row>57</xdr:row>
      <xdr:rowOff>87757</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968500" y="9758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78884</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1719795" y="98515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34926</xdr:rowOff>
    </xdr:from>
    <xdr:to>
      <xdr:col>6</xdr:col>
      <xdr:colOff>38100</xdr:colOff>
      <xdr:row>56</xdr:row>
      <xdr:rowOff>136526</xdr:rowOff>
    </xdr:to>
    <xdr:sp macro="" textlink="">
      <xdr:nvSpPr>
        <xdr:cNvPr id="147" name="楕円 146">
          <a:extLst>
            <a:ext uri="{FF2B5EF4-FFF2-40B4-BE49-F238E27FC236}">
              <a16:creationId xmlns:a16="http://schemas.microsoft.com/office/drawing/2014/main" id="{00000000-0008-0000-0700-000093000000}"/>
            </a:ext>
          </a:extLst>
        </xdr:cNvPr>
        <xdr:cNvSpPr/>
      </xdr:nvSpPr>
      <xdr:spPr>
        <a:xfrm>
          <a:off x="1079500" y="9636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127653</xdr:rowOff>
    </xdr:from>
    <xdr:ext cx="599010" cy="259045"/>
    <xdr:sp macro="" textlink="">
      <xdr:nvSpPr>
        <xdr:cNvPr id="148" name="テキスト ボックス 147">
          <a:extLst>
            <a:ext uri="{FF2B5EF4-FFF2-40B4-BE49-F238E27FC236}">
              <a16:creationId xmlns:a16="http://schemas.microsoft.com/office/drawing/2014/main" id="{00000000-0008-0000-0700-000094000000}"/>
            </a:ext>
          </a:extLst>
        </xdr:cNvPr>
        <xdr:cNvSpPr txBox="1"/>
      </xdr:nvSpPr>
      <xdr:spPr>
        <a:xfrm>
          <a:off x="830795" y="97288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258,203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43018</xdr:rowOff>
    </xdr:from>
    <xdr:to>
      <xdr:col>24</xdr:col>
      <xdr:colOff>62865</xdr:colOff>
      <xdr:row>79</xdr:row>
      <xdr:rowOff>6259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215968"/>
          <a:ext cx="1270" cy="1334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10086</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5546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6259</xdr:rowOff>
    </xdr:from>
    <xdr:to>
      <xdr:col>24</xdr:col>
      <xdr:colOff>152400</xdr:colOff>
      <xdr:row>79</xdr:row>
      <xdr:rowOff>6259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550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161145</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911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330,188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43018</xdr:rowOff>
    </xdr:from>
    <xdr:to>
      <xdr:col>24</xdr:col>
      <xdr:colOff>152400</xdr:colOff>
      <xdr:row>71</xdr:row>
      <xdr:rowOff>43018</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2159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168694</xdr:rowOff>
    </xdr:from>
    <xdr:to>
      <xdr:col>24</xdr:col>
      <xdr:colOff>63500</xdr:colOff>
      <xdr:row>76</xdr:row>
      <xdr:rowOff>100160</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3027444"/>
          <a:ext cx="838200" cy="102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133890</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264974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111013</xdr:rowOff>
    </xdr:from>
    <xdr:to>
      <xdr:col>24</xdr:col>
      <xdr:colOff>114300</xdr:colOff>
      <xdr:row>75</xdr:row>
      <xdr:rowOff>41163</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2798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100160</xdr:rowOff>
    </xdr:from>
    <xdr:to>
      <xdr:col>19</xdr:col>
      <xdr:colOff>177800</xdr:colOff>
      <xdr:row>77</xdr:row>
      <xdr:rowOff>15266</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3130360"/>
          <a:ext cx="889000" cy="86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74</xdr:row>
      <xdr:rowOff>156490</xdr:rowOff>
    </xdr:from>
    <xdr:to>
      <xdr:col>20</xdr:col>
      <xdr:colOff>38100</xdr:colOff>
      <xdr:row>75</xdr:row>
      <xdr:rowOff>86640</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2843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103167</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26190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123737</xdr:rowOff>
    </xdr:from>
    <xdr:to>
      <xdr:col>15</xdr:col>
      <xdr:colOff>50800</xdr:colOff>
      <xdr:row>77</xdr:row>
      <xdr:rowOff>15266</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3153937"/>
          <a:ext cx="889000" cy="62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98341</xdr:rowOff>
    </xdr:from>
    <xdr:to>
      <xdr:col>15</xdr:col>
      <xdr:colOff>101600</xdr:colOff>
      <xdr:row>76</xdr:row>
      <xdr:rowOff>28491</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2957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45018</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27323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123737</xdr:rowOff>
    </xdr:from>
    <xdr:to>
      <xdr:col>10</xdr:col>
      <xdr:colOff>114300</xdr:colOff>
      <xdr:row>78</xdr:row>
      <xdr:rowOff>15289</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153937"/>
          <a:ext cx="889000" cy="234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9614</xdr:rowOff>
    </xdr:from>
    <xdr:to>
      <xdr:col>10</xdr:col>
      <xdr:colOff>165100</xdr:colOff>
      <xdr:row>75</xdr:row>
      <xdr:rowOff>111214</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2868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127741</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26435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95858</xdr:rowOff>
    </xdr:from>
    <xdr:to>
      <xdr:col>6</xdr:col>
      <xdr:colOff>38100</xdr:colOff>
      <xdr:row>77</xdr:row>
      <xdr:rowOff>26008</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126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42534</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2901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117894</xdr:rowOff>
    </xdr:from>
    <xdr:to>
      <xdr:col>24</xdr:col>
      <xdr:colOff>114300</xdr:colOff>
      <xdr:row>76</xdr:row>
      <xdr:rowOff>48044</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2976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96321</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29550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223,695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49360</xdr:rowOff>
    </xdr:from>
    <xdr:to>
      <xdr:col>20</xdr:col>
      <xdr:colOff>38100</xdr:colOff>
      <xdr:row>76</xdr:row>
      <xdr:rowOff>150960</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3079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142087</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31722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135916</xdr:rowOff>
    </xdr:from>
    <xdr:to>
      <xdr:col>15</xdr:col>
      <xdr:colOff>101600</xdr:colOff>
      <xdr:row>77</xdr:row>
      <xdr:rowOff>66066</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166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57193</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32588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72937</xdr:rowOff>
    </xdr:from>
    <xdr:to>
      <xdr:col>10</xdr:col>
      <xdr:colOff>165100</xdr:colOff>
      <xdr:row>77</xdr:row>
      <xdr:rowOff>3087</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103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165664</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31958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135939</xdr:rowOff>
    </xdr:from>
    <xdr:to>
      <xdr:col>6</xdr:col>
      <xdr:colOff>38100</xdr:colOff>
      <xdr:row>78</xdr:row>
      <xdr:rowOff>66089</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337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57216</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34303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衛生費グラフ枠">
          <a:extLst>
            <a:ext uri="{FF2B5EF4-FFF2-40B4-BE49-F238E27FC236}">
              <a16:creationId xmlns:a16="http://schemas.microsoft.com/office/drawing/2014/main" id="{00000000-0008-0000-07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82150</xdr:rowOff>
    </xdr:from>
    <xdr:to>
      <xdr:col>24</xdr:col>
      <xdr:colOff>62865</xdr:colOff>
      <xdr:row>98</xdr:row>
      <xdr:rowOff>85967</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flipV="1">
          <a:off x="4633595" y="15512650"/>
          <a:ext cx="1270" cy="13754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89794</xdr:rowOff>
    </xdr:from>
    <xdr:ext cx="534377" cy="259045"/>
    <xdr:sp macro="" textlink="">
      <xdr:nvSpPr>
        <xdr:cNvPr id="231" name="衛生費最小値テキスト">
          <a:extLst>
            <a:ext uri="{FF2B5EF4-FFF2-40B4-BE49-F238E27FC236}">
              <a16:creationId xmlns:a16="http://schemas.microsoft.com/office/drawing/2014/main" id="{00000000-0008-0000-0700-0000E7000000}"/>
            </a:ext>
          </a:extLst>
        </xdr:cNvPr>
        <xdr:cNvSpPr txBox="1"/>
      </xdr:nvSpPr>
      <xdr:spPr>
        <a:xfrm>
          <a:off x="4686300" y="16891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85967</xdr:rowOff>
    </xdr:from>
    <xdr:to>
      <xdr:col>24</xdr:col>
      <xdr:colOff>152400</xdr:colOff>
      <xdr:row>98</xdr:row>
      <xdr:rowOff>85967</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68880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28827</xdr:rowOff>
    </xdr:from>
    <xdr:ext cx="599010" cy="259045"/>
    <xdr:sp macro="" textlink="">
      <xdr:nvSpPr>
        <xdr:cNvPr id="233" name="衛生費最大値テキスト">
          <a:extLst>
            <a:ext uri="{FF2B5EF4-FFF2-40B4-BE49-F238E27FC236}">
              <a16:creationId xmlns:a16="http://schemas.microsoft.com/office/drawing/2014/main" id="{00000000-0008-0000-0700-0000E9000000}"/>
            </a:ext>
          </a:extLst>
        </xdr:cNvPr>
        <xdr:cNvSpPr txBox="1"/>
      </xdr:nvSpPr>
      <xdr:spPr>
        <a:xfrm>
          <a:off x="4686300" y="152878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395,105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82150</xdr:rowOff>
    </xdr:from>
    <xdr:to>
      <xdr:col>24</xdr:col>
      <xdr:colOff>152400</xdr:colOff>
      <xdr:row>90</xdr:row>
      <xdr:rowOff>82150</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5512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4936</xdr:rowOff>
    </xdr:from>
    <xdr:to>
      <xdr:col>24</xdr:col>
      <xdr:colOff>63500</xdr:colOff>
      <xdr:row>96</xdr:row>
      <xdr:rowOff>96121</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3797300" y="16464136"/>
          <a:ext cx="838200" cy="91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39733</xdr:rowOff>
    </xdr:from>
    <xdr:ext cx="599010" cy="259045"/>
    <xdr:sp macro="" textlink="">
      <xdr:nvSpPr>
        <xdr:cNvPr id="236" name="衛生費平均値テキスト">
          <a:extLst>
            <a:ext uri="{FF2B5EF4-FFF2-40B4-BE49-F238E27FC236}">
              <a16:creationId xmlns:a16="http://schemas.microsoft.com/office/drawing/2014/main" id="{00000000-0008-0000-0700-0000EC000000}"/>
            </a:ext>
          </a:extLst>
        </xdr:cNvPr>
        <xdr:cNvSpPr txBox="1"/>
      </xdr:nvSpPr>
      <xdr:spPr>
        <a:xfrm>
          <a:off x="4686300" y="1632748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16856</xdr:rowOff>
    </xdr:from>
    <xdr:to>
      <xdr:col>24</xdr:col>
      <xdr:colOff>114300</xdr:colOff>
      <xdr:row>96</xdr:row>
      <xdr:rowOff>118456</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4584700" y="16476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4936</xdr:rowOff>
    </xdr:from>
    <xdr:to>
      <xdr:col>19</xdr:col>
      <xdr:colOff>177800</xdr:colOff>
      <xdr:row>97</xdr:row>
      <xdr:rowOff>29305</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908300" y="16464136"/>
          <a:ext cx="889000" cy="195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59669</xdr:rowOff>
    </xdr:from>
    <xdr:to>
      <xdr:col>20</xdr:col>
      <xdr:colOff>38100</xdr:colOff>
      <xdr:row>96</xdr:row>
      <xdr:rowOff>161269</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3746500" y="16518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152396</xdr:rowOff>
    </xdr:from>
    <xdr:ext cx="599010"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3497795" y="166115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29305</xdr:rowOff>
    </xdr:from>
    <xdr:to>
      <xdr:col>15</xdr:col>
      <xdr:colOff>50800</xdr:colOff>
      <xdr:row>97</xdr:row>
      <xdr:rowOff>32217</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2019300" y="16659955"/>
          <a:ext cx="889000" cy="2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99251</xdr:rowOff>
    </xdr:from>
    <xdr:to>
      <xdr:col>15</xdr:col>
      <xdr:colOff>101600</xdr:colOff>
      <xdr:row>97</xdr:row>
      <xdr:rowOff>29401</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2857500" y="1655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45928</xdr:rowOff>
    </xdr:from>
    <xdr:ext cx="59901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2608795" y="163336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32217</xdr:rowOff>
    </xdr:from>
    <xdr:to>
      <xdr:col>10</xdr:col>
      <xdr:colOff>114300</xdr:colOff>
      <xdr:row>97</xdr:row>
      <xdr:rowOff>64213</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flipV="1">
          <a:off x="1130300" y="16662867"/>
          <a:ext cx="889000" cy="31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104434</xdr:rowOff>
    </xdr:from>
    <xdr:to>
      <xdr:col>10</xdr:col>
      <xdr:colOff>165100</xdr:colOff>
      <xdr:row>97</xdr:row>
      <xdr:rowOff>34584</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968500" y="16563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51111</xdr:rowOff>
    </xdr:from>
    <xdr:ext cx="59901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719795" y="16338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157629</xdr:rowOff>
    </xdr:from>
    <xdr:to>
      <xdr:col>6</xdr:col>
      <xdr:colOff>38100</xdr:colOff>
      <xdr:row>97</xdr:row>
      <xdr:rowOff>87779</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079500" y="16616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104306</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863111" y="16392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45321</xdr:rowOff>
    </xdr:from>
    <xdr:to>
      <xdr:col>24</xdr:col>
      <xdr:colOff>114300</xdr:colOff>
      <xdr:row>96</xdr:row>
      <xdr:rowOff>146921</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4584700" y="16504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23748</xdr:rowOff>
    </xdr:from>
    <xdr:ext cx="599010" cy="259045"/>
    <xdr:sp macro="" textlink="">
      <xdr:nvSpPr>
        <xdr:cNvPr id="255" name="衛生費該当値テキスト">
          <a:extLst>
            <a:ext uri="{FF2B5EF4-FFF2-40B4-BE49-F238E27FC236}">
              <a16:creationId xmlns:a16="http://schemas.microsoft.com/office/drawing/2014/main" id="{00000000-0008-0000-0700-0000FF000000}"/>
            </a:ext>
          </a:extLst>
        </xdr:cNvPr>
        <xdr:cNvSpPr txBox="1"/>
      </xdr:nvSpPr>
      <xdr:spPr>
        <a:xfrm>
          <a:off x="4686300" y="164829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125586</xdr:rowOff>
    </xdr:from>
    <xdr:to>
      <xdr:col>20</xdr:col>
      <xdr:colOff>38100</xdr:colOff>
      <xdr:row>96</xdr:row>
      <xdr:rowOff>55736</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3746500" y="16413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72263</xdr:rowOff>
    </xdr:from>
    <xdr:ext cx="599010"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3497795" y="161885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149955</xdr:rowOff>
    </xdr:from>
    <xdr:to>
      <xdr:col>15</xdr:col>
      <xdr:colOff>101600</xdr:colOff>
      <xdr:row>97</xdr:row>
      <xdr:rowOff>80105</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2857500" y="16609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71232</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2641111" y="16701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152867</xdr:rowOff>
    </xdr:from>
    <xdr:to>
      <xdr:col>10</xdr:col>
      <xdr:colOff>165100</xdr:colOff>
      <xdr:row>97</xdr:row>
      <xdr:rowOff>83017</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968500" y="16612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74144</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1752111" y="16704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13413</xdr:rowOff>
    </xdr:from>
    <xdr:to>
      <xdr:col>6</xdr:col>
      <xdr:colOff>38100</xdr:colOff>
      <xdr:row>97</xdr:row>
      <xdr:rowOff>115013</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079500" y="16644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106140</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863111" y="16736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00000000-0008-0000-07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32</xdr:row>
      <xdr:rowOff>2083</xdr:rowOff>
    </xdr:from>
    <xdr:to>
      <xdr:col>54</xdr:col>
      <xdr:colOff>189865</xdr:colOff>
      <xdr:row>38</xdr:row>
      <xdr:rowOff>139700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10475595" y="5488483"/>
          <a:ext cx="1270" cy="11663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6" name="労働費最小値テキスト">
          <a:extLst>
            <a:ext uri="{FF2B5EF4-FFF2-40B4-BE49-F238E27FC236}">
              <a16:creationId xmlns:a16="http://schemas.microsoft.com/office/drawing/2014/main" id="{00000000-0008-0000-0700-00001E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120210</xdr:rowOff>
    </xdr:from>
    <xdr:ext cx="469744" cy="259045"/>
    <xdr:sp macro="" textlink="">
      <xdr:nvSpPr>
        <xdr:cNvPr id="288" name="労働費最大値テキスト">
          <a:extLst>
            <a:ext uri="{FF2B5EF4-FFF2-40B4-BE49-F238E27FC236}">
              <a16:creationId xmlns:a16="http://schemas.microsoft.com/office/drawing/2014/main" id="{00000000-0008-0000-0700-000020010000}"/>
            </a:ext>
          </a:extLst>
        </xdr:cNvPr>
        <xdr:cNvSpPr txBox="1"/>
      </xdr:nvSpPr>
      <xdr:spPr>
        <a:xfrm>
          <a:off x="10528300" y="5263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5,102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32</xdr:row>
      <xdr:rowOff>2083</xdr:rowOff>
    </xdr:from>
    <xdr:to>
      <xdr:col>55</xdr:col>
      <xdr:colOff>88900</xdr:colOff>
      <xdr:row>32</xdr:row>
      <xdr:rowOff>2083</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5488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49632</xdr:rowOff>
    </xdr:from>
    <xdr:to>
      <xdr:col>55</xdr:col>
      <xdr:colOff>0</xdr:colOff>
      <xdr:row>38</xdr:row>
      <xdr:rowOff>135813</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9639300" y="6564732"/>
          <a:ext cx="838200" cy="86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11650</xdr:rowOff>
    </xdr:from>
    <xdr:ext cx="378565" cy="259045"/>
    <xdr:sp macro="" textlink="">
      <xdr:nvSpPr>
        <xdr:cNvPr id="291" name="労働費平均値テキスト">
          <a:extLst>
            <a:ext uri="{FF2B5EF4-FFF2-40B4-BE49-F238E27FC236}">
              <a16:creationId xmlns:a16="http://schemas.microsoft.com/office/drawing/2014/main" id="{00000000-0008-0000-0700-000023010000}"/>
            </a:ext>
          </a:extLst>
        </xdr:cNvPr>
        <xdr:cNvSpPr txBox="1"/>
      </xdr:nvSpPr>
      <xdr:spPr>
        <a:xfrm>
          <a:off x="10528300" y="635530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160224</xdr:rowOff>
    </xdr:from>
    <xdr:to>
      <xdr:col>55</xdr:col>
      <xdr:colOff>50800</xdr:colOff>
      <xdr:row>38</xdr:row>
      <xdr:rowOff>90374</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10426700" y="65038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135813</xdr:rowOff>
    </xdr:from>
    <xdr:to>
      <xdr:col>50</xdr:col>
      <xdr:colOff>114300</xdr:colOff>
      <xdr:row>38</xdr:row>
      <xdr:rowOff>136499</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8750300" y="6650913"/>
          <a:ext cx="889000" cy="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148793</xdr:rowOff>
    </xdr:from>
    <xdr:to>
      <xdr:col>50</xdr:col>
      <xdr:colOff>165100</xdr:colOff>
      <xdr:row>38</xdr:row>
      <xdr:rowOff>78943</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9588500" y="6492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95470</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9450017" y="626767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133985</xdr:rowOff>
    </xdr:from>
    <xdr:to>
      <xdr:col>45</xdr:col>
      <xdr:colOff>177800</xdr:colOff>
      <xdr:row>38</xdr:row>
      <xdr:rowOff>136499</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7861300" y="6649085"/>
          <a:ext cx="889000" cy="2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151079</xdr:rowOff>
    </xdr:from>
    <xdr:to>
      <xdr:col>46</xdr:col>
      <xdr:colOff>38100</xdr:colOff>
      <xdr:row>38</xdr:row>
      <xdr:rowOff>81229</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8699500" y="6494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97756</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61017" y="626995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125526</xdr:rowOff>
    </xdr:from>
    <xdr:to>
      <xdr:col>41</xdr:col>
      <xdr:colOff>50800</xdr:colOff>
      <xdr:row>38</xdr:row>
      <xdr:rowOff>133985</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6972300" y="6640626"/>
          <a:ext cx="889000" cy="8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166167</xdr:rowOff>
    </xdr:from>
    <xdr:to>
      <xdr:col>41</xdr:col>
      <xdr:colOff>101600</xdr:colOff>
      <xdr:row>38</xdr:row>
      <xdr:rowOff>96317</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810500" y="6509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112844</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72017" y="62850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166853</xdr:rowOff>
    </xdr:from>
    <xdr:to>
      <xdr:col>36</xdr:col>
      <xdr:colOff>165100</xdr:colOff>
      <xdr:row>38</xdr:row>
      <xdr:rowOff>97003</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6921500" y="6510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113530</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83017" y="62857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170282</xdr:rowOff>
    </xdr:from>
    <xdr:to>
      <xdr:col>55</xdr:col>
      <xdr:colOff>50800</xdr:colOff>
      <xdr:row>38</xdr:row>
      <xdr:rowOff>100432</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10426700" y="6513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138650</xdr:rowOff>
    </xdr:from>
    <xdr:ext cx="378565" cy="259045"/>
    <xdr:sp macro="" textlink="">
      <xdr:nvSpPr>
        <xdr:cNvPr id="310" name="労働費該当値テキスト">
          <a:extLst>
            <a:ext uri="{FF2B5EF4-FFF2-40B4-BE49-F238E27FC236}">
              <a16:creationId xmlns:a16="http://schemas.microsoft.com/office/drawing/2014/main" id="{00000000-0008-0000-0700-000036010000}"/>
            </a:ext>
          </a:extLst>
        </xdr:cNvPr>
        <xdr:cNvSpPr txBox="1"/>
      </xdr:nvSpPr>
      <xdr:spPr>
        <a:xfrm>
          <a:off x="10528300" y="64823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85013</xdr:rowOff>
    </xdr:from>
    <xdr:to>
      <xdr:col>50</xdr:col>
      <xdr:colOff>165100</xdr:colOff>
      <xdr:row>39</xdr:row>
      <xdr:rowOff>15163</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9588500" y="6600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147833</xdr:colOff>
      <xdr:row>39</xdr:row>
      <xdr:rowOff>6290</xdr:rowOff>
    </xdr:from>
    <xdr:ext cx="313932"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482333" y="669284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85699</xdr:rowOff>
    </xdr:from>
    <xdr:to>
      <xdr:col>46</xdr:col>
      <xdr:colOff>38100</xdr:colOff>
      <xdr:row>39</xdr:row>
      <xdr:rowOff>15849</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8699500" y="6600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20833</xdr:colOff>
      <xdr:row>39</xdr:row>
      <xdr:rowOff>6976</xdr:rowOff>
    </xdr:from>
    <xdr:ext cx="313932"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593333" y="669352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83185</xdr:rowOff>
    </xdr:from>
    <xdr:to>
      <xdr:col>41</xdr:col>
      <xdr:colOff>101600</xdr:colOff>
      <xdr:row>39</xdr:row>
      <xdr:rowOff>13335</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7810500" y="6598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84333</xdr:colOff>
      <xdr:row>39</xdr:row>
      <xdr:rowOff>4462</xdr:rowOff>
    </xdr:from>
    <xdr:ext cx="313932"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7704333" y="669101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74726</xdr:rowOff>
    </xdr:from>
    <xdr:to>
      <xdr:col>36</xdr:col>
      <xdr:colOff>165100</xdr:colOff>
      <xdr:row>39</xdr:row>
      <xdr:rowOff>4876</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6921500" y="6589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147833</xdr:colOff>
      <xdr:row>38</xdr:row>
      <xdr:rowOff>167453</xdr:rowOff>
    </xdr:from>
    <xdr:ext cx="313932"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815333" y="668255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a:extLst>
            <a:ext uri="{FF2B5EF4-FFF2-40B4-BE49-F238E27FC236}">
              <a16:creationId xmlns:a16="http://schemas.microsoft.com/office/drawing/2014/main" id="{00000000-0008-0000-07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101254</xdr:rowOff>
    </xdr:from>
    <xdr:to>
      <xdr:col>54</xdr:col>
      <xdr:colOff>189865</xdr:colOff>
      <xdr:row>58</xdr:row>
      <xdr:rowOff>138942</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10475595" y="8673754"/>
          <a:ext cx="1270" cy="1409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142769</xdr:rowOff>
    </xdr:from>
    <xdr:ext cx="534377" cy="259045"/>
    <xdr:sp macro="" textlink="">
      <xdr:nvSpPr>
        <xdr:cNvPr id="343" name="農林水産業費最小値テキスト">
          <a:extLst>
            <a:ext uri="{FF2B5EF4-FFF2-40B4-BE49-F238E27FC236}">
              <a16:creationId xmlns:a16="http://schemas.microsoft.com/office/drawing/2014/main" id="{00000000-0008-0000-0700-000057010000}"/>
            </a:ext>
          </a:extLst>
        </xdr:cNvPr>
        <xdr:cNvSpPr txBox="1"/>
      </xdr:nvSpPr>
      <xdr:spPr>
        <a:xfrm>
          <a:off x="10528300" y="10086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138942</xdr:rowOff>
    </xdr:from>
    <xdr:to>
      <xdr:col>55</xdr:col>
      <xdr:colOff>88900</xdr:colOff>
      <xdr:row>58</xdr:row>
      <xdr:rowOff>138942</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10083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47931</xdr:rowOff>
    </xdr:from>
    <xdr:ext cx="599010" cy="259045"/>
    <xdr:sp macro="" textlink="">
      <xdr:nvSpPr>
        <xdr:cNvPr id="345" name="農林水産業費最大値テキスト">
          <a:extLst>
            <a:ext uri="{FF2B5EF4-FFF2-40B4-BE49-F238E27FC236}">
              <a16:creationId xmlns:a16="http://schemas.microsoft.com/office/drawing/2014/main" id="{00000000-0008-0000-0700-000059010000}"/>
            </a:ext>
          </a:extLst>
        </xdr:cNvPr>
        <xdr:cNvSpPr txBox="1"/>
      </xdr:nvSpPr>
      <xdr:spPr>
        <a:xfrm>
          <a:off x="10528300" y="8448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390,091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101254</xdr:rowOff>
    </xdr:from>
    <xdr:to>
      <xdr:col>55</xdr:col>
      <xdr:colOff>88900</xdr:colOff>
      <xdr:row>50</xdr:row>
      <xdr:rowOff>101254</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86737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53</xdr:row>
      <xdr:rowOff>3157</xdr:rowOff>
    </xdr:from>
    <xdr:to>
      <xdr:col>55</xdr:col>
      <xdr:colOff>0</xdr:colOff>
      <xdr:row>55</xdr:row>
      <xdr:rowOff>20973</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9639300" y="9090007"/>
          <a:ext cx="838200" cy="360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49904</xdr:rowOff>
    </xdr:from>
    <xdr:ext cx="599010" cy="259045"/>
    <xdr:sp macro="" textlink="">
      <xdr:nvSpPr>
        <xdr:cNvPr id="348" name="農林水産業費平均値テキスト">
          <a:extLst>
            <a:ext uri="{FF2B5EF4-FFF2-40B4-BE49-F238E27FC236}">
              <a16:creationId xmlns:a16="http://schemas.microsoft.com/office/drawing/2014/main" id="{00000000-0008-0000-0700-00005C010000}"/>
            </a:ext>
          </a:extLst>
        </xdr:cNvPr>
        <xdr:cNvSpPr txBox="1"/>
      </xdr:nvSpPr>
      <xdr:spPr>
        <a:xfrm>
          <a:off x="10528300" y="965110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71477</xdr:rowOff>
    </xdr:from>
    <xdr:to>
      <xdr:col>55</xdr:col>
      <xdr:colOff>50800</xdr:colOff>
      <xdr:row>57</xdr:row>
      <xdr:rowOff>1627</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10426700" y="9672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53</xdr:row>
      <xdr:rowOff>3157</xdr:rowOff>
    </xdr:from>
    <xdr:to>
      <xdr:col>50</xdr:col>
      <xdr:colOff>114300</xdr:colOff>
      <xdr:row>55</xdr:row>
      <xdr:rowOff>17014</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flipV="1">
          <a:off x="8750300" y="9090007"/>
          <a:ext cx="889000" cy="356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85223</xdr:rowOff>
    </xdr:from>
    <xdr:to>
      <xdr:col>50</xdr:col>
      <xdr:colOff>165100</xdr:colOff>
      <xdr:row>57</xdr:row>
      <xdr:rowOff>15373</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9588500" y="968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6500</xdr:rowOff>
    </xdr:from>
    <xdr:ext cx="599010"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9339795" y="97791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64974</xdr:rowOff>
    </xdr:from>
    <xdr:to>
      <xdr:col>45</xdr:col>
      <xdr:colOff>177800</xdr:colOff>
      <xdr:row>55</xdr:row>
      <xdr:rowOff>17014</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a:off x="7861300" y="9323274"/>
          <a:ext cx="889000" cy="123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63449</xdr:rowOff>
    </xdr:from>
    <xdr:to>
      <xdr:col>46</xdr:col>
      <xdr:colOff>38100</xdr:colOff>
      <xdr:row>56</xdr:row>
      <xdr:rowOff>165049</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8699500" y="9664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156176</xdr:rowOff>
    </xdr:from>
    <xdr:ext cx="599010"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8450795" y="9757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54</xdr:row>
      <xdr:rowOff>64974</xdr:rowOff>
    </xdr:from>
    <xdr:to>
      <xdr:col>41</xdr:col>
      <xdr:colOff>50800</xdr:colOff>
      <xdr:row>56</xdr:row>
      <xdr:rowOff>146375</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flipV="1">
          <a:off x="6972300" y="9323274"/>
          <a:ext cx="889000" cy="424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99561</xdr:rowOff>
    </xdr:from>
    <xdr:to>
      <xdr:col>41</xdr:col>
      <xdr:colOff>101600</xdr:colOff>
      <xdr:row>57</xdr:row>
      <xdr:rowOff>29711</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7810500" y="9700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20838</xdr:rowOff>
    </xdr:from>
    <xdr:ext cx="59901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7561795" y="97934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125030</xdr:rowOff>
    </xdr:from>
    <xdr:to>
      <xdr:col>36</xdr:col>
      <xdr:colOff>165100</xdr:colOff>
      <xdr:row>57</xdr:row>
      <xdr:rowOff>55180</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6921500" y="972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46307</xdr:rowOff>
    </xdr:from>
    <xdr:ext cx="59901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672795" y="98189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141623</xdr:rowOff>
    </xdr:from>
    <xdr:to>
      <xdr:col>55</xdr:col>
      <xdr:colOff>50800</xdr:colOff>
      <xdr:row>55</xdr:row>
      <xdr:rowOff>71773</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10426700" y="9399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164500</xdr:rowOff>
    </xdr:from>
    <xdr:ext cx="599010" cy="259045"/>
    <xdr:sp macro="" textlink="">
      <xdr:nvSpPr>
        <xdr:cNvPr id="367" name="農林水産業費該当値テキスト">
          <a:extLst>
            <a:ext uri="{FF2B5EF4-FFF2-40B4-BE49-F238E27FC236}">
              <a16:creationId xmlns:a16="http://schemas.microsoft.com/office/drawing/2014/main" id="{00000000-0008-0000-0700-00006F010000}"/>
            </a:ext>
          </a:extLst>
        </xdr:cNvPr>
        <xdr:cNvSpPr txBox="1"/>
      </xdr:nvSpPr>
      <xdr:spPr>
        <a:xfrm>
          <a:off x="10528300" y="92513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186,162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52</xdr:row>
      <xdr:rowOff>123807</xdr:rowOff>
    </xdr:from>
    <xdr:to>
      <xdr:col>50</xdr:col>
      <xdr:colOff>165100</xdr:colOff>
      <xdr:row>53</xdr:row>
      <xdr:rowOff>53957</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9588500" y="9039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51</xdr:row>
      <xdr:rowOff>70484</xdr:rowOff>
    </xdr:from>
    <xdr:ext cx="59901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9339795" y="88144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137664</xdr:rowOff>
    </xdr:from>
    <xdr:to>
      <xdr:col>46</xdr:col>
      <xdr:colOff>38100</xdr:colOff>
      <xdr:row>55</xdr:row>
      <xdr:rowOff>67814</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8699500" y="9395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53</xdr:row>
      <xdr:rowOff>84341</xdr:rowOff>
    </xdr:from>
    <xdr:ext cx="599010"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8450795" y="91711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14174</xdr:rowOff>
    </xdr:from>
    <xdr:to>
      <xdr:col>41</xdr:col>
      <xdr:colOff>101600</xdr:colOff>
      <xdr:row>54</xdr:row>
      <xdr:rowOff>115774</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7810500" y="9272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52</xdr:row>
      <xdr:rowOff>132301</xdr:rowOff>
    </xdr:from>
    <xdr:ext cx="599010"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7561795" y="90477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95575</xdr:rowOff>
    </xdr:from>
    <xdr:to>
      <xdr:col>36</xdr:col>
      <xdr:colOff>165100</xdr:colOff>
      <xdr:row>57</xdr:row>
      <xdr:rowOff>25725</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6921500" y="9696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42252</xdr:rowOff>
    </xdr:from>
    <xdr:ext cx="599010"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6672795" y="94720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121869</xdr:rowOff>
    </xdr:from>
    <xdr:to>
      <xdr:col>54</xdr:col>
      <xdr:colOff>189865</xdr:colOff>
      <xdr:row>78</xdr:row>
      <xdr:rowOff>114632</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123369"/>
          <a:ext cx="1270" cy="13643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118459</xdr:rowOff>
    </xdr:from>
    <xdr:ext cx="469744"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491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114632</xdr:rowOff>
    </xdr:from>
    <xdr:to>
      <xdr:col>55</xdr:col>
      <xdr:colOff>88900</xdr:colOff>
      <xdr:row>78</xdr:row>
      <xdr:rowOff>114632</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487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68546</xdr:rowOff>
    </xdr:from>
    <xdr:ext cx="599010"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8985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303,900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121869</xdr:rowOff>
    </xdr:from>
    <xdr:to>
      <xdr:col>55</xdr:col>
      <xdr:colOff>88900</xdr:colOff>
      <xdr:row>70</xdr:row>
      <xdr:rowOff>121869</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123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13782</xdr:rowOff>
    </xdr:from>
    <xdr:to>
      <xdr:col>55</xdr:col>
      <xdr:colOff>0</xdr:colOff>
      <xdr:row>78</xdr:row>
      <xdr:rowOff>27152</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9639300" y="13386882"/>
          <a:ext cx="838200" cy="13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60712</xdr:rowOff>
    </xdr:from>
    <xdr:ext cx="534377"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0909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37835</xdr:rowOff>
    </xdr:from>
    <xdr:to>
      <xdr:col>55</xdr:col>
      <xdr:colOff>50800</xdr:colOff>
      <xdr:row>77</xdr:row>
      <xdr:rowOff>139435</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23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13782</xdr:rowOff>
    </xdr:from>
    <xdr:to>
      <xdr:col>50</xdr:col>
      <xdr:colOff>114300</xdr:colOff>
      <xdr:row>78</xdr:row>
      <xdr:rowOff>15461</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flipV="1">
          <a:off x="8750300" y="13386882"/>
          <a:ext cx="889000" cy="1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60348</xdr:rowOff>
    </xdr:from>
    <xdr:to>
      <xdr:col>50</xdr:col>
      <xdr:colOff>165100</xdr:colOff>
      <xdr:row>77</xdr:row>
      <xdr:rowOff>161948</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261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7025</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372111" y="13037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9759</xdr:rowOff>
    </xdr:from>
    <xdr:to>
      <xdr:col>45</xdr:col>
      <xdr:colOff>177800</xdr:colOff>
      <xdr:row>78</xdr:row>
      <xdr:rowOff>15461</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7861300" y="13382859"/>
          <a:ext cx="889000" cy="5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42132</xdr:rowOff>
    </xdr:from>
    <xdr:to>
      <xdr:col>46</xdr:col>
      <xdr:colOff>38100</xdr:colOff>
      <xdr:row>77</xdr:row>
      <xdr:rowOff>143732</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243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160259</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483111" y="13019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161503</xdr:rowOff>
    </xdr:from>
    <xdr:to>
      <xdr:col>41</xdr:col>
      <xdr:colOff>50800</xdr:colOff>
      <xdr:row>78</xdr:row>
      <xdr:rowOff>9759</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6972300" y="13363153"/>
          <a:ext cx="889000" cy="19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65565</xdr:rowOff>
    </xdr:from>
    <xdr:to>
      <xdr:col>41</xdr:col>
      <xdr:colOff>101600</xdr:colOff>
      <xdr:row>77</xdr:row>
      <xdr:rowOff>167165</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267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12242</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594111" y="13042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45901</xdr:rowOff>
    </xdr:from>
    <xdr:to>
      <xdr:col>36</xdr:col>
      <xdr:colOff>165100</xdr:colOff>
      <xdr:row>77</xdr:row>
      <xdr:rowOff>147501</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247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164028</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3022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147802</xdr:rowOff>
    </xdr:from>
    <xdr:to>
      <xdr:col>55</xdr:col>
      <xdr:colOff>50800</xdr:colOff>
      <xdr:row>78</xdr:row>
      <xdr:rowOff>77952</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349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62729</xdr:rowOff>
    </xdr:from>
    <xdr:ext cx="534377"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3264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134432</xdr:rowOff>
    </xdr:from>
    <xdr:to>
      <xdr:col>50</xdr:col>
      <xdr:colOff>165100</xdr:colOff>
      <xdr:row>78</xdr:row>
      <xdr:rowOff>64582</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336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55709</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372111" y="13428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136111</xdr:rowOff>
    </xdr:from>
    <xdr:to>
      <xdr:col>46</xdr:col>
      <xdr:colOff>38100</xdr:colOff>
      <xdr:row>78</xdr:row>
      <xdr:rowOff>66261</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337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57388</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483111" y="13430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130409</xdr:rowOff>
    </xdr:from>
    <xdr:to>
      <xdr:col>41</xdr:col>
      <xdr:colOff>101600</xdr:colOff>
      <xdr:row>78</xdr:row>
      <xdr:rowOff>60559</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3332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51686</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594111" y="13424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110703</xdr:rowOff>
    </xdr:from>
    <xdr:to>
      <xdr:col>36</xdr:col>
      <xdr:colOff>165100</xdr:colOff>
      <xdr:row>78</xdr:row>
      <xdr:rowOff>40853</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3312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31980</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05111" y="13405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土木費グラフ枠">
          <a:extLst>
            <a:ext uri="{FF2B5EF4-FFF2-40B4-BE49-F238E27FC236}">
              <a16:creationId xmlns:a16="http://schemas.microsoft.com/office/drawing/2014/main" id="{00000000-0008-0000-07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21189</xdr:rowOff>
    </xdr:from>
    <xdr:to>
      <xdr:col>54</xdr:col>
      <xdr:colOff>189865</xdr:colOff>
      <xdr:row>97</xdr:row>
      <xdr:rowOff>130697</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flipV="1">
          <a:off x="10475595" y="15451689"/>
          <a:ext cx="1270" cy="13096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134524</xdr:rowOff>
    </xdr:from>
    <xdr:ext cx="534377" cy="259045"/>
    <xdr:sp macro="" textlink="">
      <xdr:nvSpPr>
        <xdr:cNvPr id="453" name="土木費最小値テキスト">
          <a:extLst>
            <a:ext uri="{FF2B5EF4-FFF2-40B4-BE49-F238E27FC236}">
              <a16:creationId xmlns:a16="http://schemas.microsoft.com/office/drawing/2014/main" id="{00000000-0008-0000-0700-0000C5010000}"/>
            </a:ext>
          </a:extLst>
        </xdr:cNvPr>
        <xdr:cNvSpPr txBox="1"/>
      </xdr:nvSpPr>
      <xdr:spPr>
        <a:xfrm>
          <a:off x="10528300" y="16765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130697</xdr:rowOff>
    </xdr:from>
    <xdr:to>
      <xdr:col>55</xdr:col>
      <xdr:colOff>88900</xdr:colOff>
      <xdr:row>97</xdr:row>
      <xdr:rowOff>130697</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67613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139316</xdr:rowOff>
    </xdr:from>
    <xdr:ext cx="599010" cy="259045"/>
    <xdr:sp macro="" textlink="">
      <xdr:nvSpPr>
        <xdr:cNvPr id="455" name="土木費最大値テキスト">
          <a:extLst>
            <a:ext uri="{FF2B5EF4-FFF2-40B4-BE49-F238E27FC236}">
              <a16:creationId xmlns:a16="http://schemas.microsoft.com/office/drawing/2014/main" id="{00000000-0008-0000-0700-0000C7010000}"/>
            </a:ext>
          </a:extLst>
        </xdr:cNvPr>
        <xdr:cNvSpPr txBox="1"/>
      </xdr:nvSpPr>
      <xdr:spPr>
        <a:xfrm>
          <a:off x="10528300" y="15226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325,921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21189</xdr:rowOff>
    </xdr:from>
    <xdr:to>
      <xdr:col>55</xdr:col>
      <xdr:colOff>88900</xdr:colOff>
      <xdr:row>90</xdr:row>
      <xdr:rowOff>21189</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10388600" y="15451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92472</xdr:rowOff>
    </xdr:from>
    <xdr:to>
      <xdr:col>55</xdr:col>
      <xdr:colOff>0</xdr:colOff>
      <xdr:row>94</xdr:row>
      <xdr:rowOff>135192</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9639300" y="16208772"/>
          <a:ext cx="838200" cy="42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1536</xdr:rowOff>
    </xdr:from>
    <xdr:ext cx="599010" cy="259045"/>
    <xdr:sp macro="" textlink="">
      <xdr:nvSpPr>
        <xdr:cNvPr id="458" name="土木費平均値テキスト">
          <a:extLst>
            <a:ext uri="{FF2B5EF4-FFF2-40B4-BE49-F238E27FC236}">
              <a16:creationId xmlns:a16="http://schemas.microsoft.com/office/drawing/2014/main" id="{00000000-0008-0000-0700-0000CA010000}"/>
            </a:ext>
          </a:extLst>
        </xdr:cNvPr>
        <xdr:cNvSpPr txBox="1"/>
      </xdr:nvSpPr>
      <xdr:spPr>
        <a:xfrm>
          <a:off x="10528300" y="162892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126,890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23109</xdr:rowOff>
    </xdr:from>
    <xdr:to>
      <xdr:col>55</xdr:col>
      <xdr:colOff>50800</xdr:colOff>
      <xdr:row>95</xdr:row>
      <xdr:rowOff>124709</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10426700" y="16310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92472</xdr:rowOff>
    </xdr:from>
    <xdr:to>
      <xdr:col>50</xdr:col>
      <xdr:colOff>114300</xdr:colOff>
      <xdr:row>95</xdr:row>
      <xdr:rowOff>44424</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8750300" y="16208772"/>
          <a:ext cx="889000" cy="123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86796</xdr:rowOff>
    </xdr:from>
    <xdr:to>
      <xdr:col>50</xdr:col>
      <xdr:colOff>165100</xdr:colOff>
      <xdr:row>96</xdr:row>
      <xdr:rowOff>16946</xdr:rowOff>
    </xdr:to>
    <xdr:sp macro="" textlink="">
      <xdr:nvSpPr>
        <xdr:cNvPr id="461" name="フローチャート: 判断 460">
          <a:extLst>
            <a:ext uri="{FF2B5EF4-FFF2-40B4-BE49-F238E27FC236}">
              <a16:creationId xmlns:a16="http://schemas.microsoft.com/office/drawing/2014/main" id="{00000000-0008-0000-0700-0000CD010000}"/>
            </a:ext>
          </a:extLst>
        </xdr:cNvPr>
        <xdr:cNvSpPr/>
      </xdr:nvSpPr>
      <xdr:spPr>
        <a:xfrm>
          <a:off x="9588500" y="16374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8073</xdr:rowOff>
    </xdr:from>
    <xdr:ext cx="599010"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9339795" y="164672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44424</xdr:rowOff>
    </xdr:from>
    <xdr:to>
      <xdr:col>45</xdr:col>
      <xdr:colOff>177800</xdr:colOff>
      <xdr:row>95</xdr:row>
      <xdr:rowOff>81504</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7861300" y="16332174"/>
          <a:ext cx="889000" cy="37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107307</xdr:rowOff>
    </xdr:from>
    <xdr:to>
      <xdr:col>46</xdr:col>
      <xdr:colOff>38100</xdr:colOff>
      <xdr:row>96</xdr:row>
      <xdr:rowOff>37457</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8699500" y="16395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28584</xdr:rowOff>
    </xdr:from>
    <xdr:ext cx="599010"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8450795" y="164877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81504</xdr:rowOff>
    </xdr:from>
    <xdr:to>
      <xdr:col>41</xdr:col>
      <xdr:colOff>50800</xdr:colOff>
      <xdr:row>95</xdr:row>
      <xdr:rowOff>83758</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6972300" y="16369254"/>
          <a:ext cx="889000" cy="2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123117</xdr:rowOff>
    </xdr:from>
    <xdr:to>
      <xdr:col>41</xdr:col>
      <xdr:colOff>101600</xdr:colOff>
      <xdr:row>96</xdr:row>
      <xdr:rowOff>53267</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7810500" y="16410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44394</xdr:rowOff>
    </xdr:from>
    <xdr:ext cx="599010"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7561795" y="165035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146754</xdr:rowOff>
    </xdr:from>
    <xdr:to>
      <xdr:col>36</xdr:col>
      <xdr:colOff>165100</xdr:colOff>
      <xdr:row>96</xdr:row>
      <xdr:rowOff>76904</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6921500" y="16434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68031</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6705111" y="16527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84392</xdr:rowOff>
    </xdr:from>
    <xdr:to>
      <xdr:col>55</xdr:col>
      <xdr:colOff>50800</xdr:colOff>
      <xdr:row>95</xdr:row>
      <xdr:rowOff>14542</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10426700" y="16200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107269</xdr:rowOff>
    </xdr:from>
    <xdr:ext cx="599010" cy="259045"/>
    <xdr:sp macro="" textlink="">
      <xdr:nvSpPr>
        <xdr:cNvPr id="477" name="土木費該当値テキスト">
          <a:extLst>
            <a:ext uri="{FF2B5EF4-FFF2-40B4-BE49-F238E27FC236}">
              <a16:creationId xmlns:a16="http://schemas.microsoft.com/office/drawing/2014/main" id="{00000000-0008-0000-0700-0000DD010000}"/>
            </a:ext>
          </a:extLst>
        </xdr:cNvPr>
        <xdr:cNvSpPr txBox="1"/>
      </xdr:nvSpPr>
      <xdr:spPr>
        <a:xfrm>
          <a:off x="10528300" y="160521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41672</xdr:rowOff>
    </xdr:from>
    <xdr:to>
      <xdr:col>50</xdr:col>
      <xdr:colOff>165100</xdr:colOff>
      <xdr:row>94</xdr:row>
      <xdr:rowOff>143272</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9588500" y="16157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92</xdr:row>
      <xdr:rowOff>159799</xdr:rowOff>
    </xdr:from>
    <xdr:ext cx="59901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339795" y="159331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165074</xdr:rowOff>
    </xdr:from>
    <xdr:to>
      <xdr:col>46</xdr:col>
      <xdr:colOff>38100</xdr:colOff>
      <xdr:row>95</xdr:row>
      <xdr:rowOff>95224</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8699500" y="16281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93</xdr:row>
      <xdr:rowOff>111751</xdr:rowOff>
    </xdr:from>
    <xdr:ext cx="59901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450795" y="16056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30704</xdr:rowOff>
    </xdr:from>
    <xdr:to>
      <xdr:col>41</xdr:col>
      <xdr:colOff>101600</xdr:colOff>
      <xdr:row>95</xdr:row>
      <xdr:rowOff>132304</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7810500" y="16318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93</xdr:row>
      <xdr:rowOff>148831</xdr:rowOff>
    </xdr:from>
    <xdr:ext cx="59901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561795" y="160936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32958</xdr:rowOff>
    </xdr:from>
    <xdr:to>
      <xdr:col>36</xdr:col>
      <xdr:colOff>165100</xdr:colOff>
      <xdr:row>95</xdr:row>
      <xdr:rowOff>134558</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6921500" y="16320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93</xdr:row>
      <xdr:rowOff>151085</xdr:rowOff>
    </xdr:from>
    <xdr:ext cx="59901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672795" y="160959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消防費グラフ枠">
          <a:extLst>
            <a:ext uri="{FF2B5EF4-FFF2-40B4-BE49-F238E27FC236}">
              <a16:creationId xmlns:a16="http://schemas.microsoft.com/office/drawing/2014/main" id="{00000000-0008-0000-0700-0000FC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8925</xdr:rowOff>
    </xdr:from>
    <xdr:to>
      <xdr:col>85</xdr:col>
      <xdr:colOff>126364</xdr:colOff>
      <xdr:row>38</xdr:row>
      <xdr:rowOff>31824</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flipV="1">
          <a:off x="16317595" y="5323875"/>
          <a:ext cx="1269" cy="12230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35651</xdr:rowOff>
    </xdr:from>
    <xdr:ext cx="534377" cy="259045"/>
    <xdr:sp macro="" textlink="">
      <xdr:nvSpPr>
        <xdr:cNvPr id="510" name="消防費最小値テキスト">
          <a:extLst>
            <a:ext uri="{FF2B5EF4-FFF2-40B4-BE49-F238E27FC236}">
              <a16:creationId xmlns:a16="http://schemas.microsoft.com/office/drawing/2014/main" id="{00000000-0008-0000-0700-0000FE010000}"/>
            </a:ext>
          </a:extLst>
        </xdr:cNvPr>
        <xdr:cNvSpPr txBox="1"/>
      </xdr:nvSpPr>
      <xdr:spPr>
        <a:xfrm>
          <a:off x="16370300" y="6550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31824</xdr:rowOff>
    </xdr:from>
    <xdr:to>
      <xdr:col>86</xdr:col>
      <xdr:colOff>25400</xdr:colOff>
      <xdr:row>38</xdr:row>
      <xdr:rowOff>31824</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6230600" y="6546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127052</xdr:rowOff>
    </xdr:from>
    <xdr:ext cx="599010" cy="259045"/>
    <xdr:sp macro="" textlink="">
      <xdr:nvSpPr>
        <xdr:cNvPr id="512" name="消防費最大値テキスト">
          <a:extLst>
            <a:ext uri="{FF2B5EF4-FFF2-40B4-BE49-F238E27FC236}">
              <a16:creationId xmlns:a16="http://schemas.microsoft.com/office/drawing/2014/main" id="{00000000-0008-0000-0700-000000020000}"/>
            </a:ext>
          </a:extLst>
        </xdr:cNvPr>
        <xdr:cNvSpPr txBox="1"/>
      </xdr:nvSpPr>
      <xdr:spPr>
        <a:xfrm>
          <a:off x="16370300" y="50991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184,662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8925</xdr:rowOff>
    </xdr:from>
    <xdr:to>
      <xdr:col>86</xdr:col>
      <xdr:colOff>25400</xdr:colOff>
      <xdr:row>31</xdr:row>
      <xdr:rowOff>8925</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6230600" y="5323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45121</xdr:rowOff>
    </xdr:from>
    <xdr:to>
      <xdr:col>85</xdr:col>
      <xdr:colOff>127000</xdr:colOff>
      <xdr:row>37</xdr:row>
      <xdr:rowOff>50607</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5481300" y="6388771"/>
          <a:ext cx="838200" cy="5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130949</xdr:rowOff>
    </xdr:from>
    <xdr:ext cx="534377" cy="259045"/>
    <xdr:sp macro="" textlink="">
      <xdr:nvSpPr>
        <xdr:cNvPr id="515" name="消防費平均値テキスト">
          <a:extLst>
            <a:ext uri="{FF2B5EF4-FFF2-40B4-BE49-F238E27FC236}">
              <a16:creationId xmlns:a16="http://schemas.microsoft.com/office/drawing/2014/main" id="{00000000-0008-0000-0700-000003020000}"/>
            </a:ext>
          </a:extLst>
        </xdr:cNvPr>
        <xdr:cNvSpPr txBox="1"/>
      </xdr:nvSpPr>
      <xdr:spPr>
        <a:xfrm>
          <a:off x="16370300" y="61316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108072</xdr:rowOff>
    </xdr:from>
    <xdr:to>
      <xdr:col>85</xdr:col>
      <xdr:colOff>177800</xdr:colOff>
      <xdr:row>37</xdr:row>
      <xdr:rowOff>38222</xdr:rowOff>
    </xdr:to>
    <xdr:sp macro="" textlink="">
      <xdr:nvSpPr>
        <xdr:cNvPr id="516" name="フローチャート: 判断 515">
          <a:extLst>
            <a:ext uri="{FF2B5EF4-FFF2-40B4-BE49-F238E27FC236}">
              <a16:creationId xmlns:a16="http://schemas.microsoft.com/office/drawing/2014/main" id="{00000000-0008-0000-0700-000004020000}"/>
            </a:ext>
          </a:extLst>
        </xdr:cNvPr>
        <xdr:cNvSpPr/>
      </xdr:nvSpPr>
      <xdr:spPr>
        <a:xfrm>
          <a:off x="16268700" y="6280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45121</xdr:rowOff>
    </xdr:from>
    <xdr:to>
      <xdr:col>81</xdr:col>
      <xdr:colOff>50800</xdr:colOff>
      <xdr:row>37</xdr:row>
      <xdr:rowOff>79738</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4592300" y="6388771"/>
          <a:ext cx="889000" cy="34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147201</xdr:rowOff>
    </xdr:from>
    <xdr:to>
      <xdr:col>81</xdr:col>
      <xdr:colOff>101600</xdr:colOff>
      <xdr:row>37</xdr:row>
      <xdr:rowOff>77351</xdr:rowOff>
    </xdr:to>
    <xdr:sp macro="" textlink="">
      <xdr:nvSpPr>
        <xdr:cNvPr id="518" name="フローチャート: 判断 517">
          <a:extLst>
            <a:ext uri="{FF2B5EF4-FFF2-40B4-BE49-F238E27FC236}">
              <a16:creationId xmlns:a16="http://schemas.microsoft.com/office/drawing/2014/main" id="{00000000-0008-0000-0700-000006020000}"/>
            </a:ext>
          </a:extLst>
        </xdr:cNvPr>
        <xdr:cNvSpPr/>
      </xdr:nvSpPr>
      <xdr:spPr>
        <a:xfrm>
          <a:off x="15430500" y="6319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93878</xdr:rowOff>
    </xdr:from>
    <xdr:ext cx="534377"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5214111" y="6094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79738</xdr:rowOff>
    </xdr:from>
    <xdr:to>
      <xdr:col>76</xdr:col>
      <xdr:colOff>114300</xdr:colOff>
      <xdr:row>37</xdr:row>
      <xdr:rowOff>98011</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3703300" y="6423388"/>
          <a:ext cx="889000" cy="18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159057</xdr:rowOff>
    </xdr:from>
    <xdr:to>
      <xdr:col>76</xdr:col>
      <xdr:colOff>165100</xdr:colOff>
      <xdr:row>37</xdr:row>
      <xdr:rowOff>89207</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4541500" y="6331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105734</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4325111" y="6106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35</xdr:row>
      <xdr:rowOff>164953</xdr:rowOff>
    </xdr:from>
    <xdr:to>
      <xdr:col>71</xdr:col>
      <xdr:colOff>177800</xdr:colOff>
      <xdr:row>37</xdr:row>
      <xdr:rowOff>98011</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2814300" y="6165703"/>
          <a:ext cx="889000" cy="275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139718</xdr:rowOff>
    </xdr:from>
    <xdr:to>
      <xdr:col>72</xdr:col>
      <xdr:colOff>38100</xdr:colOff>
      <xdr:row>37</xdr:row>
      <xdr:rowOff>69868</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3652500" y="6311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86395</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3436111" y="6087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109992</xdr:rowOff>
    </xdr:from>
    <xdr:to>
      <xdr:col>67</xdr:col>
      <xdr:colOff>101600</xdr:colOff>
      <xdr:row>37</xdr:row>
      <xdr:rowOff>40142</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2763500" y="6282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31269</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2547111" y="6374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171257</xdr:rowOff>
    </xdr:from>
    <xdr:to>
      <xdr:col>85</xdr:col>
      <xdr:colOff>177800</xdr:colOff>
      <xdr:row>37</xdr:row>
      <xdr:rowOff>101407</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6268700" y="6343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149684</xdr:rowOff>
    </xdr:from>
    <xdr:ext cx="534377" cy="259045"/>
    <xdr:sp macro="" textlink="">
      <xdr:nvSpPr>
        <xdr:cNvPr id="534" name="消防費該当値テキスト">
          <a:extLst>
            <a:ext uri="{FF2B5EF4-FFF2-40B4-BE49-F238E27FC236}">
              <a16:creationId xmlns:a16="http://schemas.microsoft.com/office/drawing/2014/main" id="{00000000-0008-0000-0700-000016020000}"/>
            </a:ext>
          </a:extLst>
        </xdr:cNvPr>
        <xdr:cNvSpPr txBox="1"/>
      </xdr:nvSpPr>
      <xdr:spPr>
        <a:xfrm>
          <a:off x="16370300" y="6321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165771</xdr:rowOff>
    </xdr:from>
    <xdr:to>
      <xdr:col>81</xdr:col>
      <xdr:colOff>101600</xdr:colOff>
      <xdr:row>37</xdr:row>
      <xdr:rowOff>95921</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5430500" y="6337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87048</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5214111" y="6430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28938</xdr:rowOff>
    </xdr:from>
    <xdr:to>
      <xdr:col>76</xdr:col>
      <xdr:colOff>165100</xdr:colOff>
      <xdr:row>37</xdr:row>
      <xdr:rowOff>130538</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4541500" y="6372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121665</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325111" y="6465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47211</xdr:rowOff>
    </xdr:from>
    <xdr:to>
      <xdr:col>72</xdr:col>
      <xdr:colOff>38100</xdr:colOff>
      <xdr:row>37</xdr:row>
      <xdr:rowOff>148811</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3652500" y="6390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139938</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3436111" y="6483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114153</xdr:rowOff>
    </xdr:from>
    <xdr:to>
      <xdr:col>67</xdr:col>
      <xdr:colOff>101600</xdr:colOff>
      <xdr:row>36</xdr:row>
      <xdr:rowOff>44303</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2763500" y="6114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60830</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2547111" y="5890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90,015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00000000-0008-0000-0700-00002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3" name="教育費グラフ枠">
          <a:extLst>
            <a:ext uri="{FF2B5EF4-FFF2-40B4-BE49-F238E27FC236}">
              <a16:creationId xmlns:a16="http://schemas.microsoft.com/office/drawing/2014/main" id="{00000000-0008-0000-0700-000033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45993</xdr:rowOff>
    </xdr:from>
    <xdr:to>
      <xdr:col>85</xdr:col>
      <xdr:colOff>126364</xdr:colOff>
      <xdr:row>57</xdr:row>
      <xdr:rowOff>55955</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flipV="1">
          <a:off x="16317595" y="8618493"/>
          <a:ext cx="1269" cy="1210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59782</xdr:rowOff>
    </xdr:from>
    <xdr:ext cx="534377" cy="259045"/>
    <xdr:sp macro="" textlink="">
      <xdr:nvSpPr>
        <xdr:cNvPr id="565" name="教育費最小値テキスト">
          <a:extLst>
            <a:ext uri="{FF2B5EF4-FFF2-40B4-BE49-F238E27FC236}">
              <a16:creationId xmlns:a16="http://schemas.microsoft.com/office/drawing/2014/main" id="{00000000-0008-0000-0700-000035020000}"/>
            </a:ext>
          </a:extLst>
        </xdr:cNvPr>
        <xdr:cNvSpPr txBox="1"/>
      </xdr:nvSpPr>
      <xdr:spPr>
        <a:xfrm>
          <a:off x="16370300" y="9832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55955</xdr:rowOff>
    </xdr:from>
    <xdr:to>
      <xdr:col>86</xdr:col>
      <xdr:colOff>25400</xdr:colOff>
      <xdr:row>57</xdr:row>
      <xdr:rowOff>55955</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6230600" y="9828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164120</xdr:rowOff>
    </xdr:from>
    <xdr:ext cx="599010" cy="259045"/>
    <xdr:sp macro="" textlink="">
      <xdr:nvSpPr>
        <xdr:cNvPr id="567" name="教育費最大値テキスト">
          <a:extLst>
            <a:ext uri="{FF2B5EF4-FFF2-40B4-BE49-F238E27FC236}">
              <a16:creationId xmlns:a16="http://schemas.microsoft.com/office/drawing/2014/main" id="{00000000-0008-0000-0700-000037020000}"/>
            </a:ext>
          </a:extLst>
        </xdr:cNvPr>
        <xdr:cNvSpPr txBox="1"/>
      </xdr:nvSpPr>
      <xdr:spPr>
        <a:xfrm>
          <a:off x="16370300" y="83937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320,496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45993</xdr:rowOff>
    </xdr:from>
    <xdr:to>
      <xdr:col>86</xdr:col>
      <xdr:colOff>25400</xdr:colOff>
      <xdr:row>50</xdr:row>
      <xdr:rowOff>45993</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6230600" y="86184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50</xdr:row>
      <xdr:rowOff>152492</xdr:rowOff>
    </xdr:from>
    <xdr:to>
      <xdr:col>85</xdr:col>
      <xdr:colOff>127000</xdr:colOff>
      <xdr:row>53</xdr:row>
      <xdr:rowOff>77791</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flipV="1">
          <a:off x="15481300" y="8724992"/>
          <a:ext cx="838200" cy="439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157272</xdr:rowOff>
    </xdr:from>
    <xdr:ext cx="599010" cy="259045"/>
    <xdr:sp macro="" textlink="">
      <xdr:nvSpPr>
        <xdr:cNvPr id="570" name="教育費平均値テキスト">
          <a:extLst>
            <a:ext uri="{FF2B5EF4-FFF2-40B4-BE49-F238E27FC236}">
              <a16:creationId xmlns:a16="http://schemas.microsoft.com/office/drawing/2014/main" id="{00000000-0008-0000-0700-00003A020000}"/>
            </a:ext>
          </a:extLst>
        </xdr:cNvPr>
        <xdr:cNvSpPr txBox="1"/>
      </xdr:nvSpPr>
      <xdr:spPr>
        <a:xfrm>
          <a:off x="16370300" y="941557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130,327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7395</xdr:rowOff>
    </xdr:from>
    <xdr:to>
      <xdr:col>85</xdr:col>
      <xdr:colOff>177800</xdr:colOff>
      <xdr:row>55</xdr:row>
      <xdr:rowOff>108995</xdr:rowOff>
    </xdr:to>
    <xdr:sp macro="" textlink="">
      <xdr:nvSpPr>
        <xdr:cNvPr id="571" name="フローチャート: 判断 570">
          <a:extLst>
            <a:ext uri="{FF2B5EF4-FFF2-40B4-BE49-F238E27FC236}">
              <a16:creationId xmlns:a16="http://schemas.microsoft.com/office/drawing/2014/main" id="{00000000-0008-0000-0700-00003B020000}"/>
            </a:ext>
          </a:extLst>
        </xdr:cNvPr>
        <xdr:cNvSpPr/>
      </xdr:nvSpPr>
      <xdr:spPr>
        <a:xfrm>
          <a:off x="16268700" y="943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50</xdr:row>
      <xdr:rowOff>141282</xdr:rowOff>
    </xdr:from>
    <xdr:to>
      <xdr:col>81</xdr:col>
      <xdr:colOff>50800</xdr:colOff>
      <xdr:row>53</xdr:row>
      <xdr:rowOff>77791</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4592300" y="8713782"/>
          <a:ext cx="889000" cy="450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60325</xdr:rowOff>
    </xdr:from>
    <xdr:to>
      <xdr:col>81</xdr:col>
      <xdr:colOff>101600</xdr:colOff>
      <xdr:row>55</xdr:row>
      <xdr:rowOff>161925</xdr:rowOff>
    </xdr:to>
    <xdr:sp macro="" textlink="">
      <xdr:nvSpPr>
        <xdr:cNvPr id="573" name="フローチャート: 判断 572">
          <a:extLst>
            <a:ext uri="{FF2B5EF4-FFF2-40B4-BE49-F238E27FC236}">
              <a16:creationId xmlns:a16="http://schemas.microsoft.com/office/drawing/2014/main" id="{00000000-0008-0000-0700-00003D020000}"/>
            </a:ext>
          </a:extLst>
        </xdr:cNvPr>
        <xdr:cNvSpPr/>
      </xdr:nvSpPr>
      <xdr:spPr>
        <a:xfrm>
          <a:off x="15430500" y="9490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55</xdr:row>
      <xdr:rowOff>153052</xdr:rowOff>
    </xdr:from>
    <xdr:ext cx="599010"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5181795" y="95828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50</xdr:row>
      <xdr:rowOff>141282</xdr:rowOff>
    </xdr:from>
    <xdr:to>
      <xdr:col>76</xdr:col>
      <xdr:colOff>114300</xdr:colOff>
      <xdr:row>54</xdr:row>
      <xdr:rowOff>111513</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3703300" y="8713782"/>
          <a:ext cx="889000" cy="656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72532</xdr:rowOff>
    </xdr:from>
    <xdr:to>
      <xdr:col>76</xdr:col>
      <xdr:colOff>165100</xdr:colOff>
      <xdr:row>56</xdr:row>
      <xdr:rowOff>2682</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4541500" y="9502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55</xdr:row>
      <xdr:rowOff>165259</xdr:rowOff>
    </xdr:from>
    <xdr:ext cx="599010"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4292795" y="95950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86171</xdr:rowOff>
    </xdr:from>
    <xdr:to>
      <xdr:col>71</xdr:col>
      <xdr:colOff>177800</xdr:colOff>
      <xdr:row>54</xdr:row>
      <xdr:rowOff>111513</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2814300" y="9344471"/>
          <a:ext cx="889000" cy="25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117301</xdr:rowOff>
    </xdr:from>
    <xdr:to>
      <xdr:col>72</xdr:col>
      <xdr:colOff>38100</xdr:colOff>
      <xdr:row>56</xdr:row>
      <xdr:rowOff>47451</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3652500" y="954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56</xdr:row>
      <xdr:rowOff>38578</xdr:rowOff>
    </xdr:from>
    <xdr:ext cx="599010"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3403795" y="96397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140458</xdr:rowOff>
    </xdr:from>
    <xdr:to>
      <xdr:col>67</xdr:col>
      <xdr:colOff>101600</xdr:colOff>
      <xdr:row>56</xdr:row>
      <xdr:rowOff>70608</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2763500" y="9570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56</xdr:row>
      <xdr:rowOff>61735</xdr:rowOff>
    </xdr:from>
    <xdr:ext cx="599010"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2514795" y="96629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50</xdr:row>
      <xdr:rowOff>101692</xdr:rowOff>
    </xdr:from>
    <xdr:to>
      <xdr:col>85</xdr:col>
      <xdr:colOff>177800</xdr:colOff>
      <xdr:row>51</xdr:row>
      <xdr:rowOff>31842</xdr:rowOff>
    </xdr:to>
    <xdr:sp macro="" textlink="">
      <xdr:nvSpPr>
        <xdr:cNvPr id="588" name="楕円 587">
          <a:extLst>
            <a:ext uri="{FF2B5EF4-FFF2-40B4-BE49-F238E27FC236}">
              <a16:creationId xmlns:a16="http://schemas.microsoft.com/office/drawing/2014/main" id="{00000000-0008-0000-0700-00004C020000}"/>
            </a:ext>
          </a:extLst>
        </xdr:cNvPr>
        <xdr:cNvSpPr/>
      </xdr:nvSpPr>
      <xdr:spPr>
        <a:xfrm>
          <a:off x="16268700" y="8674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50</xdr:row>
      <xdr:rowOff>16619</xdr:rowOff>
    </xdr:from>
    <xdr:ext cx="599010" cy="259045"/>
    <xdr:sp macro="" textlink="">
      <xdr:nvSpPr>
        <xdr:cNvPr id="589" name="教育費該当値テキスト">
          <a:extLst>
            <a:ext uri="{FF2B5EF4-FFF2-40B4-BE49-F238E27FC236}">
              <a16:creationId xmlns:a16="http://schemas.microsoft.com/office/drawing/2014/main" id="{00000000-0008-0000-0700-00004D020000}"/>
            </a:ext>
          </a:extLst>
        </xdr:cNvPr>
        <xdr:cNvSpPr txBox="1"/>
      </xdr:nvSpPr>
      <xdr:spPr>
        <a:xfrm>
          <a:off x="16370300" y="85891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297,202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53</xdr:row>
      <xdr:rowOff>26991</xdr:rowOff>
    </xdr:from>
    <xdr:to>
      <xdr:col>81</xdr:col>
      <xdr:colOff>101600</xdr:colOff>
      <xdr:row>53</xdr:row>
      <xdr:rowOff>128591</xdr:rowOff>
    </xdr:to>
    <xdr:sp macro="" textlink="">
      <xdr:nvSpPr>
        <xdr:cNvPr id="590" name="楕円 589">
          <a:extLst>
            <a:ext uri="{FF2B5EF4-FFF2-40B4-BE49-F238E27FC236}">
              <a16:creationId xmlns:a16="http://schemas.microsoft.com/office/drawing/2014/main" id="{00000000-0008-0000-0700-00004E020000}"/>
            </a:ext>
          </a:extLst>
        </xdr:cNvPr>
        <xdr:cNvSpPr/>
      </xdr:nvSpPr>
      <xdr:spPr>
        <a:xfrm>
          <a:off x="15430500" y="9113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51</xdr:row>
      <xdr:rowOff>145118</xdr:rowOff>
    </xdr:from>
    <xdr:ext cx="59901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5181795" y="88890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50</xdr:row>
      <xdr:rowOff>90482</xdr:rowOff>
    </xdr:from>
    <xdr:to>
      <xdr:col>76</xdr:col>
      <xdr:colOff>165100</xdr:colOff>
      <xdr:row>51</xdr:row>
      <xdr:rowOff>20632</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4541500" y="8662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49</xdr:row>
      <xdr:rowOff>37159</xdr:rowOff>
    </xdr:from>
    <xdr:ext cx="59901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292795" y="8438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60713</xdr:rowOff>
    </xdr:from>
    <xdr:to>
      <xdr:col>72</xdr:col>
      <xdr:colOff>38100</xdr:colOff>
      <xdr:row>54</xdr:row>
      <xdr:rowOff>162313</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3652500" y="9319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53</xdr:row>
      <xdr:rowOff>7390</xdr:rowOff>
    </xdr:from>
    <xdr:ext cx="59901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403795" y="90942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35371</xdr:rowOff>
    </xdr:from>
    <xdr:to>
      <xdr:col>67</xdr:col>
      <xdr:colOff>101600</xdr:colOff>
      <xdr:row>54</xdr:row>
      <xdr:rowOff>136971</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2763500" y="9293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52</xdr:row>
      <xdr:rowOff>153498</xdr:rowOff>
    </xdr:from>
    <xdr:ext cx="59901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2514795" y="90688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8" name="正方形/長方形 597">
          <a:extLst>
            <a:ext uri="{FF2B5EF4-FFF2-40B4-BE49-F238E27FC236}">
              <a16:creationId xmlns:a16="http://schemas.microsoft.com/office/drawing/2014/main" id="{00000000-0008-0000-0700-000056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9" name="正方形/長方形 598">
          <a:extLst>
            <a:ext uri="{FF2B5EF4-FFF2-40B4-BE49-F238E27FC236}">
              <a16:creationId xmlns:a16="http://schemas.microsoft.com/office/drawing/2014/main" id="{00000000-0008-0000-0700-000057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7" name="直線コネクタ 606">
          <a:extLst>
            <a:ext uri="{FF2B5EF4-FFF2-40B4-BE49-F238E27FC236}">
              <a16:creationId xmlns:a16="http://schemas.microsoft.com/office/drawing/2014/main" id="{00000000-0008-0000-0700-00005F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08" name="直線コネクタ 607">
          <a:extLst>
            <a:ext uri="{FF2B5EF4-FFF2-40B4-BE49-F238E27FC236}">
              <a16:creationId xmlns:a16="http://schemas.microsoft.com/office/drawing/2014/main" id="{00000000-0008-0000-0700-000060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災害復旧費グラフ枠">
          <a:extLst>
            <a:ext uri="{FF2B5EF4-FFF2-40B4-BE49-F238E27FC236}">
              <a16:creationId xmlns:a16="http://schemas.microsoft.com/office/drawing/2014/main" id="{00000000-0008-0000-0700-00006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49175</xdr:rowOff>
    </xdr:from>
    <xdr:to>
      <xdr:col>85</xdr:col>
      <xdr:colOff>126364</xdr:colOff>
      <xdr:row>79</xdr:row>
      <xdr:rowOff>98879</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flipV="1">
          <a:off x="16317595" y="12222125"/>
          <a:ext cx="1269" cy="14213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24" name="災害復旧費最小値テキスト">
          <a:extLst>
            <a:ext uri="{FF2B5EF4-FFF2-40B4-BE49-F238E27FC236}">
              <a16:creationId xmlns:a16="http://schemas.microsoft.com/office/drawing/2014/main" id="{00000000-0008-0000-0700-000070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167302</xdr:rowOff>
    </xdr:from>
    <xdr:ext cx="599010" cy="259045"/>
    <xdr:sp macro="" textlink="">
      <xdr:nvSpPr>
        <xdr:cNvPr id="626" name="災害復旧費最大値テキスト">
          <a:extLst>
            <a:ext uri="{FF2B5EF4-FFF2-40B4-BE49-F238E27FC236}">
              <a16:creationId xmlns:a16="http://schemas.microsoft.com/office/drawing/2014/main" id="{00000000-0008-0000-0700-000072020000}"/>
            </a:ext>
          </a:extLst>
        </xdr:cNvPr>
        <xdr:cNvSpPr txBox="1"/>
      </xdr:nvSpPr>
      <xdr:spPr>
        <a:xfrm>
          <a:off x="16370300" y="11997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130,566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49175</xdr:rowOff>
    </xdr:from>
    <xdr:to>
      <xdr:col>86</xdr:col>
      <xdr:colOff>25400</xdr:colOff>
      <xdr:row>71</xdr:row>
      <xdr:rowOff>49175</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6230600" y="12222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98879</xdr:rowOff>
    </xdr:from>
    <xdr:to>
      <xdr:col>85</xdr:col>
      <xdr:colOff>127000</xdr:colOff>
      <xdr:row>79</xdr:row>
      <xdr:rowOff>98879</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5481300" y="13643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109328</xdr:rowOff>
    </xdr:from>
    <xdr:ext cx="534377" cy="259045"/>
    <xdr:sp macro="" textlink="">
      <xdr:nvSpPr>
        <xdr:cNvPr id="629" name="災害復旧費平均値テキスト">
          <a:extLst>
            <a:ext uri="{FF2B5EF4-FFF2-40B4-BE49-F238E27FC236}">
              <a16:creationId xmlns:a16="http://schemas.microsoft.com/office/drawing/2014/main" id="{00000000-0008-0000-0700-000075020000}"/>
            </a:ext>
          </a:extLst>
        </xdr:cNvPr>
        <xdr:cNvSpPr txBox="1"/>
      </xdr:nvSpPr>
      <xdr:spPr>
        <a:xfrm>
          <a:off x="16370300" y="133109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86451</xdr:rowOff>
    </xdr:from>
    <xdr:to>
      <xdr:col>85</xdr:col>
      <xdr:colOff>177800</xdr:colOff>
      <xdr:row>79</xdr:row>
      <xdr:rowOff>16601</xdr:rowOff>
    </xdr:to>
    <xdr:sp macro="" textlink="">
      <xdr:nvSpPr>
        <xdr:cNvPr id="630" name="フローチャート: 判断 629">
          <a:extLst>
            <a:ext uri="{FF2B5EF4-FFF2-40B4-BE49-F238E27FC236}">
              <a16:creationId xmlns:a16="http://schemas.microsoft.com/office/drawing/2014/main" id="{00000000-0008-0000-0700-000076020000}"/>
            </a:ext>
          </a:extLst>
        </xdr:cNvPr>
        <xdr:cNvSpPr/>
      </xdr:nvSpPr>
      <xdr:spPr>
        <a:xfrm>
          <a:off x="16268700" y="13459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98879</xdr:rowOff>
    </xdr:from>
    <xdr:to>
      <xdr:col>81</xdr:col>
      <xdr:colOff>50800</xdr:colOff>
      <xdr:row>79</xdr:row>
      <xdr:rowOff>98879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4592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42059</xdr:rowOff>
    </xdr:from>
    <xdr:to>
      <xdr:col>81</xdr:col>
      <xdr:colOff>101600</xdr:colOff>
      <xdr:row>78</xdr:row>
      <xdr:rowOff>143659</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5430500" y="13415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160186</xdr:rowOff>
    </xdr:from>
    <xdr:ext cx="534377"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5214111" y="13190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98879</xdr:rowOff>
    </xdr:from>
    <xdr:to>
      <xdr:col>76</xdr:col>
      <xdr:colOff>114300</xdr:colOff>
      <xdr:row>79</xdr:row>
      <xdr:rowOff>98879</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3703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60368</xdr:rowOff>
    </xdr:from>
    <xdr:to>
      <xdr:col>76</xdr:col>
      <xdr:colOff>165100</xdr:colOff>
      <xdr:row>78</xdr:row>
      <xdr:rowOff>161968</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4541500" y="13433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7045</xdr:rowOff>
    </xdr:from>
    <xdr:ext cx="534377"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4325111" y="13208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98879</xdr:rowOff>
    </xdr:from>
    <xdr:to>
      <xdr:col>71</xdr:col>
      <xdr:colOff>177800</xdr:colOff>
      <xdr:row>79</xdr:row>
      <xdr:rowOff>98879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2814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70993</xdr:rowOff>
    </xdr:from>
    <xdr:to>
      <xdr:col>72</xdr:col>
      <xdr:colOff>38100</xdr:colOff>
      <xdr:row>79</xdr:row>
      <xdr:rowOff>1143</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3652500" y="13444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17670</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3436111" y="13219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19199</xdr:rowOff>
    </xdr:from>
    <xdr:to>
      <xdr:col>67</xdr:col>
      <xdr:colOff>101600</xdr:colOff>
      <xdr:row>78</xdr:row>
      <xdr:rowOff>120799</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2763500" y="13392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137326</xdr:rowOff>
    </xdr:from>
    <xdr:ext cx="534377"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2547111" y="13167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48079</xdr:rowOff>
    </xdr:from>
    <xdr:to>
      <xdr:col>85</xdr:col>
      <xdr:colOff>177800</xdr:colOff>
      <xdr:row>79</xdr:row>
      <xdr:rowOff>149679</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62687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134456</xdr:rowOff>
    </xdr:from>
    <xdr:ext cx="249299" cy="259045"/>
    <xdr:sp macro="" textlink="">
      <xdr:nvSpPr>
        <xdr:cNvPr id="648" name="災害復旧費該当値テキスト">
          <a:extLst>
            <a:ext uri="{FF2B5EF4-FFF2-40B4-BE49-F238E27FC236}">
              <a16:creationId xmlns:a16="http://schemas.microsoft.com/office/drawing/2014/main" id="{00000000-0008-0000-0700-000088020000}"/>
            </a:ext>
          </a:extLst>
        </xdr:cNvPr>
        <xdr:cNvSpPr txBox="1"/>
      </xdr:nvSpPr>
      <xdr:spPr>
        <a:xfrm>
          <a:off x="16370300" y="135075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48079</xdr:rowOff>
    </xdr:from>
    <xdr:to>
      <xdr:col>81</xdr:col>
      <xdr:colOff>101600</xdr:colOff>
      <xdr:row>79</xdr:row>
      <xdr:rowOff>149679</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5430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140806</xdr:rowOff>
    </xdr:from>
    <xdr:ext cx="249299"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356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48079</xdr:rowOff>
    </xdr:from>
    <xdr:to>
      <xdr:col>76</xdr:col>
      <xdr:colOff>165100</xdr:colOff>
      <xdr:row>79</xdr:row>
      <xdr:rowOff>149679</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4541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140806</xdr:rowOff>
    </xdr:from>
    <xdr:ext cx="249299"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4467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48079</xdr:rowOff>
    </xdr:from>
    <xdr:to>
      <xdr:col>72</xdr:col>
      <xdr:colOff>38100</xdr:colOff>
      <xdr:row>79</xdr:row>
      <xdr:rowOff>149679</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3652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140806</xdr:rowOff>
    </xdr:from>
    <xdr:ext cx="249299"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578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48079</xdr:rowOff>
    </xdr:from>
    <xdr:to>
      <xdr:col>67</xdr:col>
      <xdr:colOff>101600</xdr:colOff>
      <xdr:row>79</xdr:row>
      <xdr:rowOff>149679</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2763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140806</xdr:rowOff>
    </xdr:from>
    <xdr:ext cx="249299"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689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a:extLst>
            <a:ext uri="{FF2B5EF4-FFF2-40B4-BE49-F238E27FC236}">
              <a16:creationId xmlns:a16="http://schemas.microsoft.com/office/drawing/2014/main" id="{00000000-0008-0000-0700-00009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7" name="公債費グラフ枠">
          <a:extLst>
            <a:ext uri="{FF2B5EF4-FFF2-40B4-BE49-F238E27FC236}">
              <a16:creationId xmlns:a16="http://schemas.microsoft.com/office/drawing/2014/main" id="{00000000-0008-0000-0700-0000A5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33176</xdr:rowOff>
    </xdr:from>
    <xdr:to>
      <xdr:col>85</xdr:col>
      <xdr:colOff>126364</xdr:colOff>
      <xdr:row>98</xdr:row>
      <xdr:rowOff>139032</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flipV="1">
          <a:off x="16317595" y="15806576"/>
          <a:ext cx="1269" cy="11345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142859</xdr:rowOff>
    </xdr:from>
    <xdr:ext cx="378565" cy="259045"/>
    <xdr:sp macro="" textlink="">
      <xdr:nvSpPr>
        <xdr:cNvPr id="679" name="公債費最小値テキスト">
          <a:extLst>
            <a:ext uri="{FF2B5EF4-FFF2-40B4-BE49-F238E27FC236}">
              <a16:creationId xmlns:a16="http://schemas.microsoft.com/office/drawing/2014/main" id="{00000000-0008-0000-0700-0000A7020000}"/>
            </a:ext>
          </a:extLst>
        </xdr:cNvPr>
        <xdr:cNvSpPr txBox="1"/>
      </xdr:nvSpPr>
      <xdr:spPr>
        <a:xfrm>
          <a:off x="16370300" y="169449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139032</xdr:rowOff>
    </xdr:from>
    <xdr:to>
      <xdr:col>86</xdr:col>
      <xdr:colOff>25400</xdr:colOff>
      <xdr:row>98</xdr:row>
      <xdr:rowOff>139032</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6230600" y="16941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151303</xdr:rowOff>
    </xdr:from>
    <xdr:ext cx="599010" cy="259045"/>
    <xdr:sp macro="" textlink="">
      <xdr:nvSpPr>
        <xdr:cNvPr id="681" name="公債費最大値テキスト">
          <a:extLst>
            <a:ext uri="{FF2B5EF4-FFF2-40B4-BE49-F238E27FC236}">
              <a16:creationId xmlns:a16="http://schemas.microsoft.com/office/drawing/2014/main" id="{00000000-0008-0000-0700-0000A9020000}"/>
            </a:ext>
          </a:extLst>
        </xdr:cNvPr>
        <xdr:cNvSpPr txBox="1"/>
      </xdr:nvSpPr>
      <xdr:spPr>
        <a:xfrm>
          <a:off x="16370300" y="155818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248,299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33176</xdr:rowOff>
    </xdr:from>
    <xdr:to>
      <xdr:col>86</xdr:col>
      <xdr:colOff>25400</xdr:colOff>
      <xdr:row>92</xdr:row>
      <xdr:rowOff>33176</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6230600" y="15806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133702</xdr:rowOff>
    </xdr:from>
    <xdr:to>
      <xdr:col>85</xdr:col>
      <xdr:colOff>127000</xdr:colOff>
      <xdr:row>94</xdr:row>
      <xdr:rowOff>146448</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flipV="1">
          <a:off x="15481300" y="16250002"/>
          <a:ext cx="838200" cy="12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3717</xdr:rowOff>
    </xdr:from>
    <xdr:ext cx="599010" cy="259045"/>
    <xdr:sp macro="" textlink="">
      <xdr:nvSpPr>
        <xdr:cNvPr id="684" name="公債費平均値テキスト">
          <a:extLst>
            <a:ext uri="{FF2B5EF4-FFF2-40B4-BE49-F238E27FC236}">
              <a16:creationId xmlns:a16="http://schemas.microsoft.com/office/drawing/2014/main" id="{00000000-0008-0000-0700-0000AC020000}"/>
            </a:ext>
          </a:extLst>
        </xdr:cNvPr>
        <xdr:cNvSpPr txBox="1"/>
      </xdr:nvSpPr>
      <xdr:spPr>
        <a:xfrm>
          <a:off x="16370300" y="1629146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25290</xdr:rowOff>
    </xdr:from>
    <xdr:to>
      <xdr:col>85</xdr:col>
      <xdr:colOff>177800</xdr:colOff>
      <xdr:row>95</xdr:row>
      <xdr:rowOff>126890</xdr:rowOff>
    </xdr:to>
    <xdr:sp macro="" textlink="">
      <xdr:nvSpPr>
        <xdr:cNvPr id="685" name="フローチャート: 判断 684">
          <a:extLst>
            <a:ext uri="{FF2B5EF4-FFF2-40B4-BE49-F238E27FC236}">
              <a16:creationId xmlns:a16="http://schemas.microsoft.com/office/drawing/2014/main" id="{00000000-0008-0000-0700-0000AD020000}"/>
            </a:ext>
          </a:extLst>
        </xdr:cNvPr>
        <xdr:cNvSpPr/>
      </xdr:nvSpPr>
      <xdr:spPr>
        <a:xfrm>
          <a:off x="16268700" y="16313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88161</xdr:rowOff>
    </xdr:from>
    <xdr:to>
      <xdr:col>81</xdr:col>
      <xdr:colOff>50800</xdr:colOff>
      <xdr:row>94</xdr:row>
      <xdr:rowOff>146448</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4592300" y="16204461"/>
          <a:ext cx="889000" cy="58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40875</xdr:rowOff>
    </xdr:from>
    <xdr:to>
      <xdr:col>81</xdr:col>
      <xdr:colOff>101600</xdr:colOff>
      <xdr:row>95</xdr:row>
      <xdr:rowOff>142475</xdr:rowOff>
    </xdr:to>
    <xdr:sp macro="" textlink="">
      <xdr:nvSpPr>
        <xdr:cNvPr id="687" name="フローチャート: 判断 686">
          <a:extLst>
            <a:ext uri="{FF2B5EF4-FFF2-40B4-BE49-F238E27FC236}">
              <a16:creationId xmlns:a16="http://schemas.microsoft.com/office/drawing/2014/main" id="{00000000-0008-0000-0700-0000AF020000}"/>
            </a:ext>
          </a:extLst>
        </xdr:cNvPr>
        <xdr:cNvSpPr/>
      </xdr:nvSpPr>
      <xdr:spPr>
        <a:xfrm>
          <a:off x="15430500" y="16328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133602</xdr:rowOff>
    </xdr:from>
    <xdr:ext cx="599010"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5181795" y="16421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88161</xdr:rowOff>
    </xdr:from>
    <xdr:to>
      <xdr:col>76</xdr:col>
      <xdr:colOff>114300</xdr:colOff>
      <xdr:row>95</xdr:row>
      <xdr:rowOff>68551</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3703300" y="16204461"/>
          <a:ext cx="889000" cy="151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8575</xdr:rowOff>
    </xdr:from>
    <xdr:to>
      <xdr:col>76</xdr:col>
      <xdr:colOff>165100</xdr:colOff>
      <xdr:row>95</xdr:row>
      <xdr:rowOff>110175</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4541500" y="16296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101302</xdr:rowOff>
    </xdr:from>
    <xdr:ext cx="599010"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4292795" y="163890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68551</xdr:rowOff>
    </xdr:from>
    <xdr:to>
      <xdr:col>71</xdr:col>
      <xdr:colOff>177800</xdr:colOff>
      <xdr:row>95</xdr:row>
      <xdr:rowOff>111920</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2814300" y="16356301"/>
          <a:ext cx="889000" cy="43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59269</xdr:rowOff>
    </xdr:from>
    <xdr:to>
      <xdr:col>72</xdr:col>
      <xdr:colOff>38100</xdr:colOff>
      <xdr:row>95</xdr:row>
      <xdr:rowOff>160869</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3652500" y="16347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151996</xdr:rowOff>
    </xdr:from>
    <xdr:ext cx="599010"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3403795" y="164397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95017</xdr:rowOff>
    </xdr:from>
    <xdr:to>
      <xdr:col>67</xdr:col>
      <xdr:colOff>101600</xdr:colOff>
      <xdr:row>96</xdr:row>
      <xdr:rowOff>25167</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2763500" y="16382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96</xdr:row>
      <xdr:rowOff>16294</xdr:rowOff>
    </xdr:from>
    <xdr:ext cx="59901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2514795" y="164754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82902</xdr:rowOff>
    </xdr:from>
    <xdr:to>
      <xdr:col>85</xdr:col>
      <xdr:colOff>177800</xdr:colOff>
      <xdr:row>95</xdr:row>
      <xdr:rowOff>13052</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6268700" y="16199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105779</xdr:rowOff>
    </xdr:from>
    <xdr:ext cx="599010" cy="259045"/>
    <xdr:sp macro="" textlink="">
      <xdr:nvSpPr>
        <xdr:cNvPr id="703" name="公債費該当値テキスト">
          <a:extLst>
            <a:ext uri="{FF2B5EF4-FFF2-40B4-BE49-F238E27FC236}">
              <a16:creationId xmlns:a16="http://schemas.microsoft.com/office/drawing/2014/main" id="{00000000-0008-0000-0700-0000BF020000}"/>
            </a:ext>
          </a:extLst>
        </xdr:cNvPr>
        <xdr:cNvSpPr txBox="1"/>
      </xdr:nvSpPr>
      <xdr:spPr>
        <a:xfrm>
          <a:off x="16370300" y="160506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95648</xdr:rowOff>
    </xdr:from>
    <xdr:to>
      <xdr:col>81</xdr:col>
      <xdr:colOff>101600</xdr:colOff>
      <xdr:row>95</xdr:row>
      <xdr:rowOff>25798</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5430500" y="16211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93</xdr:row>
      <xdr:rowOff>42325</xdr:rowOff>
    </xdr:from>
    <xdr:ext cx="59901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5181795" y="15987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37361</xdr:rowOff>
    </xdr:from>
    <xdr:to>
      <xdr:col>76</xdr:col>
      <xdr:colOff>165100</xdr:colOff>
      <xdr:row>94</xdr:row>
      <xdr:rowOff>138961</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4541500" y="16153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92</xdr:row>
      <xdr:rowOff>155488</xdr:rowOff>
    </xdr:from>
    <xdr:ext cx="59901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292795" y="159288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17751</xdr:rowOff>
    </xdr:from>
    <xdr:to>
      <xdr:col>72</xdr:col>
      <xdr:colOff>38100</xdr:colOff>
      <xdr:row>95</xdr:row>
      <xdr:rowOff>119351</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3652500" y="16305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93</xdr:row>
      <xdr:rowOff>135878</xdr:rowOff>
    </xdr:from>
    <xdr:ext cx="59901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403795" y="160807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61120</xdr:rowOff>
    </xdr:from>
    <xdr:to>
      <xdr:col>67</xdr:col>
      <xdr:colOff>101600</xdr:colOff>
      <xdr:row>95</xdr:row>
      <xdr:rowOff>162720</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2763500" y="16348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94</xdr:row>
      <xdr:rowOff>7797</xdr:rowOff>
    </xdr:from>
    <xdr:ext cx="59901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514795" y="161240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1" name="直線コネクタ 720">
          <a:extLst>
            <a:ext uri="{FF2B5EF4-FFF2-40B4-BE49-F238E27FC236}">
              <a16:creationId xmlns:a16="http://schemas.microsoft.com/office/drawing/2014/main" id="{00000000-0008-0000-0700-0000D1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6" name="諸支出金グラフ枠">
          <a:extLst>
            <a:ext uri="{FF2B5EF4-FFF2-40B4-BE49-F238E27FC236}">
              <a16:creationId xmlns:a16="http://schemas.microsoft.com/office/drawing/2014/main" id="{00000000-0008-0000-0700-0000E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142803</xdr:rowOff>
    </xdr:from>
    <xdr:to>
      <xdr:col>116</xdr:col>
      <xdr:colOff>62864</xdr:colOff>
      <xdr:row>39</xdr:row>
      <xdr:rowOff>98878</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flipV="1">
          <a:off x="22159595" y="5286303"/>
          <a:ext cx="1269" cy="1499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119215</xdr:rowOff>
    </xdr:from>
    <xdr:ext cx="249299" cy="259045"/>
    <xdr:sp macro="" textlink="">
      <xdr:nvSpPr>
        <xdr:cNvPr id="738" name="諸支出金最小値テキスト">
          <a:extLst>
            <a:ext uri="{FF2B5EF4-FFF2-40B4-BE49-F238E27FC236}">
              <a16:creationId xmlns:a16="http://schemas.microsoft.com/office/drawing/2014/main" id="{00000000-0008-0000-0700-0000E2020000}"/>
            </a:ext>
          </a:extLst>
        </xdr:cNvPr>
        <xdr:cNvSpPr txBox="1"/>
      </xdr:nvSpPr>
      <xdr:spPr>
        <a:xfrm>
          <a:off x="22212300" y="6805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89480</xdr:rowOff>
    </xdr:from>
    <xdr:ext cx="469744" cy="259045"/>
    <xdr:sp macro="" textlink="">
      <xdr:nvSpPr>
        <xdr:cNvPr id="740" name="諸支出金最大値テキスト">
          <a:extLst>
            <a:ext uri="{FF2B5EF4-FFF2-40B4-BE49-F238E27FC236}">
              <a16:creationId xmlns:a16="http://schemas.microsoft.com/office/drawing/2014/main" id="{00000000-0008-0000-0700-0000E4020000}"/>
            </a:ext>
          </a:extLst>
        </xdr:cNvPr>
        <xdr:cNvSpPr txBox="1"/>
      </xdr:nvSpPr>
      <xdr:spPr>
        <a:xfrm>
          <a:off x="22212300" y="5061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9,181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142803</xdr:rowOff>
    </xdr:from>
    <xdr:to>
      <xdr:col>116</xdr:col>
      <xdr:colOff>152400</xdr:colOff>
      <xdr:row>30</xdr:row>
      <xdr:rowOff>142803</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2072600" y="52863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36665</xdr:rowOff>
    </xdr:from>
    <xdr:ext cx="378565" cy="259045"/>
    <xdr:sp macro="" textlink="">
      <xdr:nvSpPr>
        <xdr:cNvPr id="743" name="諸支出金平均値テキスト">
          <a:extLst>
            <a:ext uri="{FF2B5EF4-FFF2-40B4-BE49-F238E27FC236}">
              <a16:creationId xmlns:a16="http://schemas.microsoft.com/office/drawing/2014/main" id="{00000000-0008-0000-0700-0000E7020000}"/>
            </a:ext>
          </a:extLst>
        </xdr:cNvPr>
        <xdr:cNvSpPr txBox="1"/>
      </xdr:nvSpPr>
      <xdr:spPr>
        <a:xfrm>
          <a:off x="22212300" y="65517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13788</xdr:rowOff>
    </xdr:from>
    <xdr:to>
      <xdr:col>116</xdr:col>
      <xdr:colOff>114300</xdr:colOff>
      <xdr:row>39</xdr:row>
      <xdr:rowOff>115388</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22110700" y="6700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157807</xdr:rowOff>
    </xdr:from>
    <xdr:to>
      <xdr:col>112</xdr:col>
      <xdr:colOff>38100</xdr:colOff>
      <xdr:row>39</xdr:row>
      <xdr:rowOff>87957</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21272500" y="6672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104484</xdr:rowOff>
    </xdr:from>
    <xdr:ext cx="378565"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21134017" y="64481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98371</xdr:rowOff>
    </xdr:from>
    <xdr:to>
      <xdr:col>107</xdr:col>
      <xdr:colOff>101600</xdr:colOff>
      <xdr:row>39</xdr:row>
      <xdr:rowOff>28521</xdr:rowOff>
    </xdr:to>
    <xdr:sp macro="" textlink="">
      <xdr:nvSpPr>
        <xdr:cNvPr id="749" name="フローチャート: 判断 748">
          <a:extLst>
            <a:ext uri="{FF2B5EF4-FFF2-40B4-BE49-F238E27FC236}">
              <a16:creationId xmlns:a16="http://schemas.microsoft.com/office/drawing/2014/main" id="{00000000-0008-0000-0700-0000ED020000}"/>
            </a:ext>
          </a:extLst>
        </xdr:cNvPr>
        <xdr:cNvSpPr/>
      </xdr:nvSpPr>
      <xdr:spPr>
        <a:xfrm>
          <a:off x="20383500" y="6613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45048</xdr:rowOff>
    </xdr:from>
    <xdr:ext cx="378565"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0245017" y="63886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21299</xdr:rowOff>
    </xdr:from>
    <xdr:to>
      <xdr:col>102</xdr:col>
      <xdr:colOff>165100</xdr:colOff>
      <xdr:row>39</xdr:row>
      <xdr:rowOff>122899</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19494500" y="6707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139426</xdr:rowOff>
    </xdr:from>
    <xdr:ext cx="378565"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19356017" y="64830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159113</xdr:rowOff>
    </xdr:from>
    <xdr:to>
      <xdr:col>98</xdr:col>
      <xdr:colOff>38100</xdr:colOff>
      <xdr:row>39</xdr:row>
      <xdr:rowOff>89263</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18605500" y="6674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105790</xdr:rowOff>
    </xdr:from>
    <xdr:ext cx="378565"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8467017" y="64494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163665</xdr:rowOff>
    </xdr:from>
    <xdr:ext cx="249299" cy="259045"/>
    <xdr:sp macro="" textlink="">
      <xdr:nvSpPr>
        <xdr:cNvPr id="762" name="諸支出金該当値テキスト">
          <a:extLst>
            <a:ext uri="{FF2B5EF4-FFF2-40B4-BE49-F238E27FC236}">
              <a16:creationId xmlns:a16="http://schemas.microsoft.com/office/drawing/2014/main" id="{00000000-0008-0000-0700-0000FA020000}"/>
            </a:ext>
          </a:extLst>
        </xdr:cNvPr>
        <xdr:cNvSpPr txBox="1"/>
      </xdr:nvSpPr>
      <xdr:spPr>
        <a:xfrm>
          <a:off x="22212300" y="6678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5" name="前年度繰上充用金グラフ枠">
          <a:extLst>
            <a:ext uri="{FF2B5EF4-FFF2-40B4-BE49-F238E27FC236}">
              <a16:creationId xmlns:a16="http://schemas.microsoft.com/office/drawing/2014/main" id="{00000000-0008-0000-0700-000011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7" name="前年度繰上充用金最小値テキスト">
          <a:extLst>
            <a:ext uri="{FF2B5EF4-FFF2-40B4-BE49-F238E27FC236}">
              <a16:creationId xmlns:a16="http://schemas.microsoft.com/office/drawing/2014/main" id="{00000000-0008-0000-0700-000013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9" name="前年度繰上充用金最大値テキスト">
          <a:extLst>
            <a:ext uri="{FF2B5EF4-FFF2-40B4-BE49-F238E27FC236}">
              <a16:creationId xmlns:a16="http://schemas.microsoft.com/office/drawing/2014/main" id="{00000000-0008-0000-0700-000015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2" name="前年度繰上充用金平均値テキスト">
          <a:extLst>
            <a:ext uri="{FF2B5EF4-FFF2-40B4-BE49-F238E27FC236}">
              <a16:creationId xmlns:a16="http://schemas.microsoft.com/office/drawing/2014/main" id="{00000000-0008-0000-0700-000018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8" name="フローチャート: 判断 797">
          <a:extLst>
            <a:ext uri="{FF2B5EF4-FFF2-40B4-BE49-F238E27FC236}">
              <a16:creationId xmlns:a16="http://schemas.microsoft.com/office/drawing/2014/main" id="{00000000-0008-0000-0700-00001E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1" name="前年度繰上充用金該当値テキスト">
          <a:extLst>
            <a:ext uri="{FF2B5EF4-FFF2-40B4-BE49-F238E27FC236}">
              <a16:creationId xmlns:a16="http://schemas.microsoft.com/office/drawing/2014/main" id="{00000000-0008-0000-0700-00002B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0" name="正方形/長方形 819">
          <a:extLst>
            <a:ext uri="{FF2B5EF4-FFF2-40B4-BE49-F238E27FC236}">
              <a16:creationId xmlns:a16="http://schemas.microsoft.com/office/drawing/2014/main" id="{00000000-0008-0000-0700-000034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1" name="正方形/長方形 820">
          <a:extLst>
            <a:ext uri="{FF2B5EF4-FFF2-40B4-BE49-F238E27FC236}">
              <a16:creationId xmlns:a16="http://schemas.microsoft.com/office/drawing/2014/main" id="{00000000-0008-0000-0700-000035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構成項目の中で、類似団体</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平均</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と比較して高くなっている</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ものとして、</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・農林水産業費は、住民一人当たり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186,162</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（類似団体比</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+62.4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となっている。</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これは</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基幹産業である農業、漁業への補助（普通建設事業）や、道営事業負担金等に</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よるもので</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、類似団体平均に比べ</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高い状況が続いて</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特に、令和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年度は、バイオガスプラント整備事業への補助金（間接補助分</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町単独補助分）</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745,504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千円が決算額を大きく押し上げている。</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・土木費は、</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町有面積に対し管理するインフラ施設量が大きく、</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道路改良</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補修の継続事業や</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道路、</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河川の維持管理経費が増となっていること、公営住宅の建替を進めていることが主な要因である。</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・教育費は</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、昨年度に引き続き、</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義務教育学校施設</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整備</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事業</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が主な要因である。</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なお、令和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年度をもって、義務教育施設整備事業（湧別地区、上湧別地区）が終了となる。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・公債費は、農業、漁業への補助や、インフラ整備事業の財源として、過疎対策事業債を積極的に活用しており、近年の大型事業実施に係る借入れの元金償還の開始により増加傾向にある</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北海道湧別町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令和２年</a:t>
          </a: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度</a:t>
          </a: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～６年度の</a:t>
          </a: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実質単年度収支</a:t>
          </a: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は</a:t>
          </a: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プラスとなっ</a:t>
          </a: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ている</a:t>
          </a: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経費の節減を図り健全な財政運営に努める。</a:t>
          </a:r>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北海道湧別町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各会計とも赤字は発生していない。今後も健全な財政運営に努める。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北海道湧別町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構造の大きな変化は見られないが、</a:t>
          </a: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近年の大型事業実施に係る借入れの元金償還の開始により</a:t>
          </a: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上昇</a:t>
          </a: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が見込まれる</a:t>
          </a: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今後も大型</a:t>
          </a: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事業の</a:t>
          </a: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実施が見込まれることから、</a:t>
          </a: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交付税措置のある起債の借入など計画的な借入により、元利償還金の抑制に努める。</a:t>
          </a:r>
          <a:endParaRPr kumimoji="1" lang="en-US"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また、その他の事業の</a:t>
          </a: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緊急性、優先度などを厳選し起債に大きく頼ることのない行政運営に努める。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Ｐゴシック" panose="020B0600070205080204" pitchFamily="50" charset="-128"/>
              <a:ea typeface="ＭＳ Ｐゴシック" panose="020B0600070205080204" pitchFamily="50"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北海道湧別町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充当可能基金の確保等により将来負担比率は発生していない。今後も計画的な基金への積立や地方債発行の抑制を行い、健全財政の維持に努める。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北海道湧別町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財政調整金が収支調整に</a:t>
          </a: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係る積立てにより増となっている。</a:t>
          </a:r>
          <a:endParaRPr kumimoji="1" lang="en-US"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特定目的基金</a:t>
          </a: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は、旧国鉄代替輸送確保基金が名寄線代替運営協議会負担金への充当のための繰入れにより減となっている。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後年次の財源不足に備え、極力、残高を減少させないよう事務事業の見直し、公共施設の統廃合等、経費の節減を図る。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・旧国鉄代替輸送確保基金：代替輸送事業（名寄線代替バス）の財政需要</a:t>
          </a:r>
          <a:endParaRPr kumimoji="1" lang="en-US"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・ふるさと創生基金：ふるさと創生につながる地域づくり事業</a:t>
          </a:r>
          <a:endParaRPr kumimoji="1" lang="en-US"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・公共施設整備</a:t>
          </a: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基金</a:t>
          </a: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：公共施設の整備</a:t>
          </a:r>
          <a:endParaRPr kumimoji="1" lang="en-US"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・地域福祉</a:t>
          </a: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基金</a:t>
          </a: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：在宅福祉の向上、健康及び生きがいづくりの推進、その他の地域福祉の推進</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・畑地かんがい排水施設整備基金：畑地かんがい排水施設の整備</a:t>
          </a:r>
          <a:endParaRPr kumimoji="1" lang="en-US"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・ふるさと応援基金：ふるさと応援寄附金の適正管理</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・森林環境譲与税基金：森林環境譲与税の適正管理</a:t>
          </a:r>
          <a:endParaRPr kumimoji="1" lang="en-US"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・旧国鉄代替輸送確保基金：名寄線代替運営協議会負担金への充当による減</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・地域福祉基金：町内民間企業等からの寄附金の積立てによる増</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後年次の負担に備え、目的に沿った事業への繰入のほか、現在高を確保していく。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財源収支調整により増減を繰り返しており、令和</a:t>
          </a:r>
          <a:r>
            <a:rPr kumimoji="1" lang="en-US"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年度は増となっている。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後年次の財源不足に備え、極力、残高を減少させないよう事務事業の見直し、公共施設の統廃合等、経費の節減を図る。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特段の繰入する事由が発生していないため、また、積立も利息分のみ行っているだけなので、増減していない。</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後年次に備え、現在高を確保していく。</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9C1BD09B-F78C-4548-9D6B-B6A85DA1432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9990F8C7-8C57-4591-8B51-8A79B808A3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31F56A74-6BDB-45E4-A8CA-59B9BDC790AA}"/>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2FED30D0-62BF-43AD-BAF8-9347EE35D80F}"/>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D793C7CD-0607-49C9-B935-23136B99A839}"/>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2FB10EDF-4002-4476-8D3B-EDD88DC0770F}"/>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34C80AE0-937B-432F-9F5B-BAF673144603}"/>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38AA3C5E-1B9F-47CF-99DA-B4684B33514D}"/>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0E162BCD-598F-4C5B-83F3-DB954605B6E4}"/>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D8BF2095-A5E2-4CA0-8011-5652112A0678}"/>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624585E2-14CC-42C2-B4D9-A5055A0A4E13}"/>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563A4B55-EA6F-4CF4-889A-273A7A83D7DF}"/>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10DE5BE5-B671-49BA-A154-D05C40BCEB2A}"/>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CAD9DB3B-13F2-441B-85A2-B152D988EA15}"/>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227D9081-0C70-4C4A-9CFE-8DAFD444D01F}"/>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CA94A57B-EA86-4E82-B850-5530DDC5F344}"/>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北海道湧別町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B5B64039-74FE-4085-841D-6D37FEC1AA2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58F67961-06DF-4751-B99E-746CB6AE0062}"/>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39155FDA-5723-4569-8636-B0D012A42A5C}"/>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D234C7A6-D920-451B-B8A7-B700A356483B}"/>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B3F0ACD2-1E9A-4778-93E8-5FD5A2CD0E28}"/>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D471DFEF-54A1-4F01-BBB6-BAE9111D4B49}"/>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7,901
7,599
505.79
11,243,834
10,906,914
332,066
5,726,040
13,274,441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6F264E10-9495-4155-85F9-427F2D63480F}"/>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B149F6E9-38EE-46AE-BAB4-3C0FE8DC7E45}"/>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9376DF64-1908-49D2-89D8-0C0570D6F643}"/>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857164BD-B7C8-44F1-B01E-0D6959B412B7}"/>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E77FC175-F8CC-4706-A2C2-A1C0C7865D21}"/>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50CD8C06-C822-444E-9550-D71C6C08F7D9}"/>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E98727B7-0E66-4BA7-A43D-E7F0DB137BD4}"/>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9FDEAA8C-FFB3-42B3-9842-92BC1EBD33CC}"/>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02E2B1F8-BB22-4F92-81A5-8542C1FC55E6}"/>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B06EC844-3B78-424A-9D37-DC90F2733448}"/>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F0C2BB7B-6913-4B4E-8DFB-34E0900F07E7}"/>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56195176-0285-4435-8074-9D6358B7BC09}"/>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D4DB4F6B-EB7C-4EDE-84FA-E4D441B85FA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115DF01E-5A94-4A3E-86D5-8FB102407CC4}"/>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A6A5EE96-6A06-4DBD-8A53-BB2B0B832BC8}"/>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CDAAB1C7-1ED0-4586-91A8-F0CF110DBF8A}"/>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DBB01B98-83E8-45EF-8463-4C0BDB185595}"/>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85D53333-12D8-40F8-BA20-A96BE708B1C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582FBB6D-6B7E-48A1-8BB6-5DA8F38F2915}"/>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DBA52032-866F-431E-B74C-4B27A1EDCCCF}"/>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F8F7BDD0-5D33-468E-9D9F-9E7086DB82EA}"/>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9E41E5AC-9323-4B16-BDCC-52E349DAFC7E}"/>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9176B47C-A267-4FB8-A556-D30BC702C2AF}"/>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C4D78719-7DE1-4AD4-842E-5420259CCD59}"/>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BF71C90F-83C3-4A69-9ABF-96F4C767EE98}"/>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[ 66.9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F301F160-B512-4F14-9A2D-B0ABCBAD7F3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03E4FF99-D726-4EBC-B277-AD7426A46959}"/>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2DDB130A-5E4C-43B9-A581-E7A0A749A0E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A7C45647-6C99-4E26-B028-EB8CE8D69A83}"/>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21619DB2-1D09-46D1-9CF9-ECAA01DF5D55}"/>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48FE351B-2770-40F4-8F77-87328EC11776}"/>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7847DD48-FF43-4D50-BAB7-F31F10885268}"/>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0FD79141-0654-4354-ACA5-47F31790AC68}"/>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6529D8A1-7412-4592-A6D9-8EAB37A1239E}"/>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E1A20DB4-7D7F-4D77-B10C-608E4AF84FFA}"/>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公共施設全般において償却が進展していたが学校整備等により、償却率は類似団体と比較し同程度となっている。</a:t>
          </a:r>
        </a:p>
        <a:p>
          <a:r>
            <a:rPr kumimoji="1" lang="ja-JP" altLang="en-US" sz="1100">
              <a:latin typeface="ＭＳ Ｐゴシック" panose="020B0600070205080204" pitchFamily="50" charset="-128"/>
              <a:ea typeface="ＭＳ Ｐゴシック" panose="020B0600070205080204" pitchFamily="50" charset="-128"/>
            </a:rPr>
            <a:t>平成</a:t>
          </a:r>
          <a:r>
            <a:rPr kumimoji="1" lang="en-US" altLang="ja-JP" sz="1100">
              <a:latin typeface="ＭＳ Ｐゴシック" panose="020B0600070205080204" pitchFamily="50" charset="-128"/>
              <a:ea typeface="ＭＳ Ｐゴシック" panose="020B0600070205080204" pitchFamily="50" charset="-128"/>
            </a:rPr>
            <a:t>28</a:t>
          </a:r>
          <a:r>
            <a:rPr kumimoji="1" lang="ja-JP" altLang="en-US" sz="1100">
              <a:latin typeface="ＭＳ Ｐゴシック" panose="020B0600070205080204" pitchFamily="50" charset="-128"/>
              <a:ea typeface="ＭＳ Ｐゴシック" panose="020B0600070205080204" pitchFamily="50" charset="-128"/>
            </a:rPr>
            <a:t>年度に策定した公共施設等総合管理計画において、施設の集約化や再配置を進め</a:t>
          </a:r>
          <a:r>
            <a:rPr kumimoji="1" lang="en-US" altLang="ja-JP" sz="1100">
              <a:latin typeface="ＭＳ Ｐゴシック" panose="020B0600070205080204" pitchFamily="50" charset="-128"/>
              <a:ea typeface="ＭＳ Ｐゴシック" panose="020B0600070205080204" pitchFamily="50" charset="-128"/>
            </a:rPr>
            <a:t>10</a:t>
          </a:r>
          <a:r>
            <a:rPr kumimoji="1" lang="ja-JP" altLang="en-US" sz="1100">
              <a:latin typeface="ＭＳ Ｐゴシック" panose="020B0600070205080204" pitchFamily="50" charset="-128"/>
              <a:ea typeface="ＭＳ Ｐゴシック" panose="020B0600070205080204" pitchFamily="50" charset="-128"/>
            </a:rPr>
            <a:t>年後に公共施設の総面積を</a:t>
          </a:r>
          <a:r>
            <a:rPr kumimoji="1" lang="en-US" altLang="ja-JP" sz="1100">
              <a:latin typeface="ＭＳ Ｐゴシック" panose="020B0600070205080204" pitchFamily="50" charset="-128"/>
              <a:ea typeface="ＭＳ Ｐゴシック" panose="020B0600070205080204" pitchFamily="50" charset="-128"/>
            </a:rPr>
            <a:t>10</a:t>
          </a:r>
          <a:r>
            <a:rPr kumimoji="1" lang="ja-JP" altLang="en-US" sz="1100">
              <a:latin typeface="ＭＳ Ｐゴシック" panose="020B0600070205080204" pitchFamily="50" charset="-128"/>
              <a:ea typeface="ＭＳ Ｐゴシック" panose="020B0600070205080204" pitchFamily="50" charset="-128"/>
            </a:rPr>
            <a:t>％削減する数値目標を定めている。</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0A004F34-6FAA-4086-819A-06F540BB6DBB}"/>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2376BF50-DAD8-4184-A6F2-CFABB75F3566}"/>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6179D4A7-4276-4DFE-B670-F94445CA00E8}"/>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110.0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806EB6AD-36FC-41AC-8F1C-A9191D5A4144}"/>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108946</xdr:rowOff>
    </xdr:from>
    <xdr:ext cx="410689" cy="225703"/>
    <xdr:sp macro="" textlink="">
      <xdr:nvSpPr>
        <xdr:cNvPr id="63" name="テキスト ボックス 62">
          <a:extLst>
            <a:ext uri="{FF2B5EF4-FFF2-40B4-BE49-F238E27FC236}">
              <a16:creationId xmlns:a16="http://schemas.microsoft.com/office/drawing/2014/main" id="{EBD42767-B956-4F5F-BD6F-A87A7BD524F1}"/>
            </a:ext>
          </a:extLst>
        </xdr:cNvPr>
        <xdr:cNvSpPr txBox="1"/>
      </xdr:nvSpPr>
      <xdr:spPr>
        <a:xfrm>
          <a:off x="795811" y="670977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AEC58147-7E42-421C-8477-F45DF3F309B7}"/>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2411348A-A043-430D-9A6A-5B6547DC5EB9}"/>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08F62702-037B-4A14-BFA1-40B37CC36BA4}"/>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F7CBDEAD-6503-4E29-959C-0CE19ED2BC6F}"/>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5AC9F6B4-446E-4676-9651-5C70402FAC65}"/>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3F9E0DB3-4F32-4320-B204-F1798350B8EE}"/>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774E47C5-D760-4E4F-B71E-FD9DA966175D}"/>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1BE23EF7-5ABA-45BD-9C44-6771A81F602C}"/>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F3ABE95B-806B-4714-B634-2C31181545E8}"/>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E69AB042-C66B-42C8-844F-3BC6DF5FF312}"/>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F4201789-7F38-41B7-BC3C-5CE73D770E3C}"/>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F83861E0-B96C-4D4A-9E41-CAE2B3A06C4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0CBE9C36-2D0A-4BEE-B666-4B3006AB2BDE}"/>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75383</xdr:rowOff>
    </xdr:from>
    <xdr:to>
      <xdr:col>23</xdr:col>
      <xdr:colOff>85090</xdr:colOff>
      <xdr:row>34</xdr:row>
      <xdr:rowOff>14605</xdr:rowOff>
    </xdr:to>
    <xdr:cxnSp macro="">
      <xdr:nvCxnSpPr>
        <xdr:cNvPr id="77" name="直線コネクタ 76">
          <a:extLst>
            <a:ext uri="{FF2B5EF4-FFF2-40B4-BE49-F238E27FC236}">
              <a16:creationId xmlns:a16="http://schemas.microsoft.com/office/drawing/2014/main" id="{C6668559-195F-4CCE-B85C-21686C77B895}"/>
            </a:ext>
          </a:extLst>
        </xdr:cNvPr>
        <xdr:cNvCxnSpPr/>
      </xdr:nvCxnSpPr>
      <xdr:spPr>
        <a:xfrm flipV="1">
          <a:off x="4760595" y="5304608"/>
          <a:ext cx="1270" cy="13108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18432</xdr:rowOff>
    </xdr:from>
    <xdr:ext cx="405111" cy="259045"/>
    <xdr:sp macro="" textlink="">
      <xdr:nvSpPr>
        <xdr:cNvPr id="78" name="有形固定資産減価償却率最小値テキスト">
          <a:extLst>
            <a:ext uri="{FF2B5EF4-FFF2-40B4-BE49-F238E27FC236}">
              <a16:creationId xmlns:a16="http://schemas.microsoft.com/office/drawing/2014/main" id="{8DD0DEB4-45B3-4F74-B976-2EFCA60E5D92}"/>
            </a:ext>
          </a:extLst>
        </xdr:cNvPr>
        <xdr:cNvSpPr txBox="1"/>
      </xdr:nvSpPr>
      <xdr:spPr>
        <a:xfrm>
          <a:off x="4813300" y="6619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14605</xdr:rowOff>
    </xdr:from>
    <xdr:to>
      <xdr:col>23</xdr:col>
      <xdr:colOff>174625</xdr:colOff>
      <xdr:row>34</xdr:row>
      <xdr:rowOff>14605</xdr:rowOff>
    </xdr:to>
    <xdr:cxnSp macro="">
      <xdr:nvCxnSpPr>
        <xdr:cNvPr id="79" name="直線コネクタ 78">
          <a:extLst>
            <a:ext uri="{FF2B5EF4-FFF2-40B4-BE49-F238E27FC236}">
              <a16:creationId xmlns:a16="http://schemas.microsoft.com/office/drawing/2014/main" id="{E326F09A-118B-49D1-9A91-1D277C319E12}"/>
            </a:ext>
          </a:extLst>
        </xdr:cNvPr>
        <xdr:cNvCxnSpPr/>
      </xdr:nvCxnSpPr>
      <xdr:spPr>
        <a:xfrm>
          <a:off x="4673600" y="66154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22060</xdr:rowOff>
    </xdr:from>
    <xdr:ext cx="405111" cy="259045"/>
    <xdr:sp macro="" textlink="">
      <xdr:nvSpPr>
        <xdr:cNvPr id="80" name="有形固定資産減価償却率最大値テキスト">
          <a:extLst>
            <a:ext uri="{FF2B5EF4-FFF2-40B4-BE49-F238E27FC236}">
              <a16:creationId xmlns:a16="http://schemas.microsoft.com/office/drawing/2014/main" id="{1506E132-B399-4E1A-BB1B-121DA8E4C241}"/>
            </a:ext>
          </a:extLst>
        </xdr:cNvPr>
        <xdr:cNvSpPr txBox="1"/>
      </xdr:nvSpPr>
      <xdr:spPr>
        <a:xfrm>
          <a:off x="4813300" y="5079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75383</xdr:rowOff>
    </xdr:from>
    <xdr:to>
      <xdr:col>23</xdr:col>
      <xdr:colOff>174625</xdr:colOff>
      <xdr:row>26</xdr:row>
      <xdr:rowOff>75383</xdr:rowOff>
    </xdr:to>
    <xdr:cxnSp macro="">
      <xdr:nvCxnSpPr>
        <xdr:cNvPr id="81" name="直線コネクタ 80">
          <a:extLst>
            <a:ext uri="{FF2B5EF4-FFF2-40B4-BE49-F238E27FC236}">
              <a16:creationId xmlns:a16="http://schemas.microsoft.com/office/drawing/2014/main" id="{4BD533E0-52AE-44E9-A462-F49B4AEF53BC}"/>
            </a:ext>
          </a:extLst>
        </xdr:cNvPr>
        <xdr:cNvCxnSpPr/>
      </xdr:nvCxnSpPr>
      <xdr:spPr>
        <a:xfrm>
          <a:off x="4673600" y="53046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9905</xdr:rowOff>
    </xdr:from>
    <xdr:ext cx="405111" cy="259045"/>
    <xdr:sp macro="" textlink="">
      <xdr:nvSpPr>
        <xdr:cNvPr id="82" name="有形固定資産減価償却率平均値テキスト">
          <a:extLst>
            <a:ext uri="{FF2B5EF4-FFF2-40B4-BE49-F238E27FC236}">
              <a16:creationId xmlns:a16="http://schemas.microsoft.com/office/drawing/2014/main" id="{08F0EFA8-3DA5-419B-8FF3-6DADA4E78CE6}"/>
            </a:ext>
          </a:extLst>
        </xdr:cNvPr>
        <xdr:cNvSpPr txBox="1"/>
      </xdr:nvSpPr>
      <xdr:spPr>
        <a:xfrm>
          <a:off x="4813300" y="575348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31478</xdr:rowOff>
    </xdr:from>
    <xdr:to>
      <xdr:col>23</xdr:col>
      <xdr:colOff>136525</xdr:colOff>
      <xdr:row>29</xdr:row>
      <xdr:rowOff>133078</xdr:rowOff>
    </xdr:to>
    <xdr:sp macro="" textlink="">
      <xdr:nvSpPr>
        <xdr:cNvPr id="83" name="フローチャート: 判断 82">
          <a:extLst>
            <a:ext uri="{FF2B5EF4-FFF2-40B4-BE49-F238E27FC236}">
              <a16:creationId xmlns:a16="http://schemas.microsoft.com/office/drawing/2014/main" id="{7636D10E-8ED2-436D-B510-33242640845B}"/>
            </a:ext>
          </a:extLst>
        </xdr:cNvPr>
        <xdr:cNvSpPr/>
      </xdr:nvSpPr>
      <xdr:spPr>
        <a:xfrm>
          <a:off x="4711700" y="5775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28</xdr:row>
      <xdr:rowOff>169001</xdr:rowOff>
    </xdr:from>
    <xdr:to>
      <xdr:col>19</xdr:col>
      <xdr:colOff>187325</xdr:colOff>
      <xdr:row>29</xdr:row>
      <xdr:rowOff>99151</xdr:rowOff>
    </xdr:to>
    <xdr:sp macro="" textlink="">
      <xdr:nvSpPr>
        <xdr:cNvPr id="84" name="フローチャート: 判断 83">
          <a:extLst>
            <a:ext uri="{FF2B5EF4-FFF2-40B4-BE49-F238E27FC236}">
              <a16:creationId xmlns:a16="http://schemas.microsoft.com/office/drawing/2014/main" id="{1D9C5CDE-72A7-4A42-82C6-53F048774789}"/>
            </a:ext>
          </a:extLst>
        </xdr:cNvPr>
        <xdr:cNvSpPr/>
      </xdr:nvSpPr>
      <xdr:spPr>
        <a:xfrm>
          <a:off x="4000500" y="5741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28</xdr:row>
      <xdr:rowOff>153579</xdr:rowOff>
    </xdr:from>
    <xdr:to>
      <xdr:col>15</xdr:col>
      <xdr:colOff>187325</xdr:colOff>
      <xdr:row>29</xdr:row>
      <xdr:rowOff>83729</xdr:rowOff>
    </xdr:to>
    <xdr:sp macro="" textlink="">
      <xdr:nvSpPr>
        <xdr:cNvPr id="85" name="フローチャート: 判断 84">
          <a:extLst>
            <a:ext uri="{FF2B5EF4-FFF2-40B4-BE49-F238E27FC236}">
              <a16:creationId xmlns:a16="http://schemas.microsoft.com/office/drawing/2014/main" id="{A00F8686-D4BE-4CA5-9D16-E2EBF26FFABE}"/>
            </a:ext>
          </a:extLst>
        </xdr:cNvPr>
        <xdr:cNvSpPr/>
      </xdr:nvSpPr>
      <xdr:spPr>
        <a:xfrm>
          <a:off x="3238500" y="5725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28</xdr:row>
      <xdr:rowOff>110399</xdr:rowOff>
    </xdr:from>
    <xdr:to>
      <xdr:col>11</xdr:col>
      <xdr:colOff>187325</xdr:colOff>
      <xdr:row>29</xdr:row>
      <xdr:rowOff>40549</xdr:rowOff>
    </xdr:to>
    <xdr:sp macro="" textlink="">
      <xdr:nvSpPr>
        <xdr:cNvPr id="86" name="フローチャート: 判断 85">
          <a:extLst>
            <a:ext uri="{FF2B5EF4-FFF2-40B4-BE49-F238E27FC236}">
              <a16:creationId xmlns:a16="http://schemas.microsoft.com/office/drawing/2014/main" id="{5EB63736-AB9C-4E63-9FE3-1DC7FA5EACEC}"/>
            </a:ext>
          </a:extLst>
        </xdr:cNvPr>
        <xdr:cNvSpPr/>
      </xdr:nvSpPr>
      <xdr:spPr>
        <a:xfrm>
          <a:off x="2476500" y="5682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82641</xdr:rowOff>
    </xdr:from>
    <xdr:to>
      <xdr:col>7</xdr:col>
      <xdr:colOff>187325</xdr:colOff>
      <xdr:row>29</xdr:row>
      <xdr:rowOff>12791</xdr:rowOff>
    </xdr:to>
    <xdr:sp macro="" textlink="">
      <xdr:nvSpPr>
        <xdr:cNvPr id="87" name="フローチャート: 判断 86">
          <a:extLst>
            <a:ext uri="{FF2B5EF4-FFF2-40B4-BE49-F238E27FC236}">
              <a16:creationId xmlns:a16="http://schemas.microsoft.com/office/drawing/2014/main" id="{34C1EEDC-8617-44B8-89F3-FF0846992B69}"/>
            </a:ext>
          </a:extLst>
        </xdr:cNvPr>
        <xdr:cNvSpPr/>
      </xdr:nvSpPr>
      <xdr:spPr>
        <a:xfrm>
          <a:off x="1714500" y="5654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8F635B08-5DFD-4FB4-A3B6-285A738BAEB5}"/>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2A98798C-E9BB-4729-86A7-988F68568807}"/>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4B96EF25-3DB9-46A6-8421-53A912C036ED}"/>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28F718FE-3796-4F86-859C-89B4DEBD40F2}"/>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6669FA4F-6221-4E00-9D6B-4D33B44F52C4}"/>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28</xdr:row>
      <xdr:rowOff>159748</xdr:rowOff>
    </xdr:from>
    <xdr:to>
      <xdr:col>23</xdr:col>
      <xdr:colOff>136525</xdr:colOff>
      <xdr:row>29</xdr:row>
      <xdr:rowOff>89898</xdr:rowOff>
    </xdr:to>
    <xdr:sp macro="" textlink="">
      <xdr:nvSpPr>
        <xdr:cNvPr id="93" name="楕円 92">
          <a:extLst>
            <a:ext uri="{FF2B5EF4-FFF2-40B4-BE49-F238E27FC236}">
              <a16:creationId xmlns:a16="http://schemas.microsoft.com/office/drawing/2014/main" id="{53A2E675-2BD9-42DD-8023-C755FDEBFCA7}"/>
            </a:ext>
          </a:extLst>
        </xdr:cNvPr>
        <xdr:cNvSpPr/>
      </xdr:nvSpPr>
      <xdr:spPr>
        <a:xfrm>
          <a:off x="4711700" y="5731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11175</xdr:rowOff>
    </xdr:from>
    <xdr:ext cx="405111" cy="259045"/>
    <xdr:sp macro="" textlink="">
      <xdr:nvSpPr>
        <xdr:cNvPr id="94" name="有形固定資産減価償却率該当値テキスト">
          <a:extLst>
            <a:ext uri="{FF2B5EF4-FFF2-40B4-BE49-F238E27FC236}">
              <a16:creationId xmlns:a16="http://schemas.microsoft.com/office/drawing/2014/main" id="{2C78FDB6-88AB-4EF0-ACA1-3D51247618D0}"/>
            </a:ext>
          </a:extLst>
        </xdr:cNvPr>
        <xdr:cNvSpPr txBox="1"/>
      </xdr:nvSpPr>
      <xdr:spPr>
        <a:xfrm>
          <a:off x="4813300" y="55833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1905</xdr:rowOff>
    </xdr:from>
    <xdr:to>
      <xdr:col>19</xdr:col>
      <xdr:colOff>187325</xdr:colOff>
      <xdr:row>30</xdr:row>
      <xdr:rowOff>103505</xdr:rowOff>
    </xdr:to>
    <xdr:sp macro="" textlink="">
      <xdr:nvSpPr>
        <xdr:cNvPr id="95" name="楕円 94">
          <a:extLst>
            <a:ext uri="{FF2B5EF4-FFF2-40B4-BE49-F238E27FC236}">
              <a16:creationId xmlns:a16="http://schemas.microsoft.com/office/drawing/2014/main" id="{1F1470AB-53E3-4678-B5C2-DDFB734CA3C9}"/>
            </a:ext>
          </a:extLst>
        </xdr:cNvPr>
        <xdr:cNvSpPr/>
      </xdr:nvSpPr>
      <xdr:spPr>
        <a:xfrm>
          <a:off x="4000500" y="5916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39098</xdr:rowOff>
    </xdr:from>
    <xdr:to>
      <xdr:col>23</xdr:col>
      <xdr:colOff>85725</xdr:colOff>
      <xdr:row>30</xdr:row>
      <xdr:rowOff>52705</xdr:rowOff>
    </xdr:to>
    <xdr:cxnSp macro="">
      <xdr:nvCxnSpPr>
        <xdr:cNvPr id="96" name="直線コネクタ 95">
          <a:extLst>
            <a:ext uri="{FF2B5EF4-FFF2-40B4-BE49-F238E27FC236}">
              <a16:creationId xmlns:a16="http://schemas.microsoft.com/office/drawing/2014/main" id="{CD08CE3C-A969-4EFC-B2C2-2264C8B11186}"/>
            </a:ext>
          </a:extLst>
        </xdr:cNvPr>
        <xdr:cNvCxnSpPr/>
      </xdr:nvCxnSpPr>
      <xdr:spPr>
        <a:xfrm flipV="1">
          <a:off x="4051300" y="5782673"/>
          <a:ext cx="711200" cy="185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133259</xdr:rowOff>
    </xdr:from>
    <xdr:to>
      <xdr:col>15</xdr:col>
      <xdr:colOff>187325</xdr:colOff>
      <xdr:row>30</xdr:row>
      <xdr:rowOff>63409</xdr:rowOff>
    </xdr:to>
    <xdr:sp macro="" textlink="">
      <xdr:nvSpPr>
        <xdr:cNvPr id="97" name="楕円 96">
          <a:extLst>
            <a:ext uri="{FF2B5EF4-FFF2-40B4-BE49-F238E27FC236}">
              <a16:creationId xmlns:a16="http://schemas.microsoft.com/office/drawing/2014/main" id="{7A95AF45-BA9B-4FC2-AA74-528B194EE856}"/>
            </a:ext>
          </a:extLst>
        </xdr:cNvPr>
        <xdr:cNvSpPr/>
      </xdr:nvSpPr>
      <xdr:spPr>
        <a:xfrm>
          <a:off x="3238500" y="5876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12609</xdr:rowOff>
    </xdr:from>
    <xdr:to>
      <xdr:col>19</xdr:col>
      <xdr:colOff>136525</xdr:colOff>
      <xdr:row>30</xdr:row>
      <xdr:rowOff>52705</xdr:rowOff>
    </xdr:to>
    <xdr:cxnSp macro="">
      <xdr:nvCxnSpPr>
        <xdr:cNvPr id="98" name="直線コネクタ 97">
          <a:extLst>
            <a:ext uri="{FF2B5EF4-FFF2-40B4-BE49-F238E27FC236}">
              <a16:creationId xmlns:a16="http://schemas.microsoft.com/office/drawing/2014/main" id="{840CF520-E4E2-4CE6-B705-939262356C67}"/>
            </a:ext>
          </a:extLst>
        </xdr:cNvPr>
        <xdr:cNvCxnSpPr/>
      </xdr:nvCxnSpPr>
      <xdr:spPr>
        <a:xfrm>
          <a:off x="3289300" y="5927634"/>
          <a:ext cx="762000" cy="40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83911</xdr:rowOff>
    </xdr:from>
    <xdr:to>
      <xdr:col>11</xdr:col>
      <xdr:colOff>187325</xdr:colOff>
      <xdr:row>30</xdr:row>
      <xdr:rowOff>14061</xdr:rowOff>
    </xdr:to>
    <xdr:sp macro="" textlink="">
      <xdr:nvSpPr>
        <xdr:cNvPr id="99" name="楕円 98">
          <a:extLst>
            <a:ext uri="{FF2B5EF4-FFF2-40B4-BE49-F238E27FC236}">
              <a16:creationId xmlns:a16="http://schemas.microsoft.com/office/drawing/2014/main" id="{1585E285-7D22-4DF4-8AF6-4BB335693586}"/>
            </a:ext>
          </a:extLst>
        </xdr:cNvPr>
        <xdr:cNvSpPr/>
      </xdr:nvSpPr>
      <xdr:spPr>
        <a:xfrm>
          <a:off x="2476500" y="5827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134711</xdr:rowOff>
    </xdr:from>
    <xdr:to>
      <xdr:col>15</xdr:col>
      <xdr:colOff>136525</xdr:colOff>
      <xdr:row>30</xdr:row>
      <xdr:rowOff>12609</xdr:rowOff>
    </xdr:to>
    <xdr:cxnSp macro="">
      <xdr:nvCxnSpPr>
        <xdr:cNvPr id="100" name="直線コネクタ 99">
          <a:extLst>
            <a:ext uri="{FF2B5EF4-FFF2-40B4-BE49-F238E27FC236}">
              <a16:creationId xmlns:a16="http://schemas.microsoft.com/office/drawing/2014/main" id="{05D99FB1-3CB9-495C-9CFD-7DDA29F10186}"/>
            </a:ext>
          </a:extLst>
        </xdr:cNvPr>
        <xdr:cNvCxnSpPr/>
      </xdr:nvCxnSpPr>
      <xdr:spPr>
        <a:xfrm>
          <a:off x="2527300" y="5878286"/>
          <a:ext cx="762000" cy="49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31478</xdr:rowOff>
    </xdr:from>
    <xdr:to>
      <xdr:col>7</xdr:col>
      <xdr:colOff>187325</xdr:colOff>
      <xdr:row>29</xdr:row>
      <xdr:rowOff>133078</xdr:rowOff>
    </xdr:to>
    <xdr:sp macro="" textlink="">
      <xdr:nvSpPr>
        <xdr:cNvPr id="101" name="楕円 100">
          <a:extLst>
            <a:ext uri="{FF2B5EF4-FFF2-40B4-BE49-F238E27FC236}">
              <a16:creationId xmlns:a16="http://schemas.microsoft.com/office/drawing/2014/main" id="{6EFA207A-B3C7-4FD2-BB61-0CD944E2D1C8}"/>
            </a:ext>
          </a:extLst>
        </xdr:cNvPr>
        <xdr:cNvSpPr/>
      </xdr:nvSpPr>
      <xdr:spPr>
        <a:xfrm>
          <a:off x="1714500" y="5775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82278</xdr:rowOff>
    </xdr:from>
    <xdr:to>
      <xdr:col>11</xdr:col>
      <xdr:colOff>136525</xdr:colOff>
      <xdr:row>29</xdr:row>
      <xdr:rowOff>134711</xdr:rowOff>
    </xdr:to>
    <xdr:cxnSp macro="">
      <xdr:nvCxnSpPr>
        <xdr:cNvPr id="102" name="直線コネクタ 101">
          <a:extLst>
            <a:ext uri="{FF2B5EF4-FFF2-40B4-BE49-F238E27FC236}">
              <a16:creationId xmlns:a16="http://schemas.microsoft.com/office/drawing/2014/main" id="{3E019BAF-E1FA-46EB-95E1-BC13B5D7D6CB}"/>
            </a:ext>
          </a:extLst>
        </xdr:cNvPr>
        <xdr:cNvCxnSpPr/>
      </xdr:nvCxnSpPr>
      <xdr:spPr>
        <a:xfrm>
          <a:off x="1765300" y="5825853"/>
          <a:ext cx="762000" cy="52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27</xdr:row>
      <xdr:rowOff>115678</xdr:rowOff>
    </xdr:from>
    <xdr:ext cx="405111" cy="259045"/>
    <xdr:sp macro="" textlink="">
      <xdr:nvSpPr>
        <xdr:cNvPr id="103" name="n_1aveValue有形固定資産減価償却率">
          <a:extLst>
            <a:ext uri="{FF2B5EF4-FFF2-40B4-BE49-F238E27FC236}">
              <a16:creationId xmlns:a16="http://schemas.microsoft.com/office/drawing/2014/main" id="{396B3DD8-E126-4EF3-9181-C4AFACFA31C4}"/>
            </a:ext>
          </a:extLst>
        </xdr:cNvPr>
        <xdr:cNvSpPr txBox="1"/>
      </xdr:nvSpPr>
      <xdr:spPr>
        <a:xfrm>
          <a:off x="3836044" y="5516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100256</xdr:rowOff>
    </xdr:from>
    <xdr:ext cx="405111" cy="259045"/>
    <xdr:sp macro="" textlink="">
      <xdr:nvSpPr>
        <xdr:cNvPr id="104" name="n_2aveValue有形固定資産減価償却率">
          <a:extLst>
            <a:ext uri="{FF2B5EF4-FFF2-40B4-BE49-F238E27FC236}">
              <a16:creationId xmlns:a16="http://schemas.microsoft.com/office/drawing/2014/main" id="{2ECEE60E-CC4D-4499-9B71-AF2FD1131ACA}"/>
            </a:ext>
          </a:extLst>
        </xdr:cNvPr>
        <xdr:cNvSpPr txBox="1"/>
      </xdr:nvSpPr>
      <xdr:spPr>
        <a:xfrm>
          <a:off x="3086744" y="55009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57076</xdr:rowOff>
    </xdr:from>
    <xdr:ext cx="405111" cy="259045"/>
    <xdr:sp macro="" textlink="">
      <xdr:nvSpPr>
        <xdr:cNvPr id="105" name="n_3aveValue有形固定資産減価償却率">
          <a:extLst>
            <a:ext uri="{FF2B5EF4-FFF2-40B4-BE49-F238E27FC236}">
              <a16:creationId xmlns:a16="http://schemas.microsoft.com/office/drawing/2014/main" id="{EB23428E-CA0A-4E6B-8F4E-48F194610AB7}"/>
            </a:ext>
          </a:extLst>
        </xdr:cNvPr>
        <xdr:cNvSpPr txBox="1"/>
      </xdr:nvSpPr>
      <xdr:spPr>
        <a:xfrm>
          <a:off x="2324744" y="54577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29318</xdr:rowOff>
    </xdr:from>
    <xdr:ext cx="405111" cy="259045"/>
    <xdr:sp macro="" textlink="">
      <xdr:nvSpPr>
        <xdr:cNvPr id="106" name="n_4aveValue有形固定資産減価償却率">
          <a:extLst>
            <a:ext uri="{FF2B5EF4-FFF2-40B4-BE49-F238E27FC236}">
              <a16:creationId xmlns:a16="http://schemas.microsoft.com/office/drawing/2014/main" id="{1A1BDC1A-268C-42B1-90AA-7ED6AEAAF816}"/>
            </a:ext>
          </a:extLst>
        </xdr:cNvPr>
        <xdr:cNvSpPr txBox="1"/>
      </xdr:nvSpPr>
      <xdr:spPr>
        <a:xfrm>
          <a:off x="1562744" y="5429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30</xdr:row>
      <xdr:rowOff>94632</xdr:rowOff>
    </xdr:from>
    <xdr:ext cx="405111" cy="259045"/>
    <xdr:sp macro="" textlink="">
      <xdr:nvSpPr>
        <xdr:cNvPr id="107" name="n_1mainValue有形固定資産減価償却率">
          <a:extLst>
            <a:ext uri="{FF2B5EF4-FFF2-40B4-BE49-F238E27FC236}">
              <a16:creationId xmlns:a16="http://schemas.microsoft.com/office/drawing/2014/main" id="{05785897-D3BE-4202-90A5-6BDCC19534F9}"/>
            </a:ext>
          </a:extLst>
        </xdr:cNvPr>
        <xdr:cNvSpPr txBox="1"/>
      </xdr:nvSpPr>
      <xdr:spPr>
        <a:xfrm>
          <a:off x="3836044" y="6009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54536</xdr:rowOff>
    </xdr:from>
    <xdr:ext cx="405111" cy="259045"/>
    <xdr:sp macro="" textlink="">
      <xdr:nvSpPr>
        <xdr:cNvPr id="108" name="n_2mainValue有形固定資産減価償却率">
          <a:extLst>
            <a:ext uri="{FF2B5EF4-FFF2-40B4-BE49-F238E27FC236}">
              <a16:creationId xmlns:a16="http://schemas.microsoft.com/office/drawing/2014/main" id="{491728CF-521E-4F75-AF52-7E7ACD1FE82F}"/>
            </a:ext>
          </a:extLst>
        </xdr:cNvPr>
        <xdr:cNvSpPr txBox="1"/>
      </xdr:nvSpPr>
      <xdr:spPr>
        <a:xfrm>
          <a:off x="3086744" y="59695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5188</xdr:rowOff>
    </xdr:from>
    <xdr:ext cx="405111" cy="259045"/>
    <xdr:sp macro="" textlink="">
      <xdr:nvSpPr>
        <xdr:cNvPr id="109" name="n_3mainValue有形固定資産減価償却率">
          <a:extLst>
            <a:ext uri="{FF2B5EF4-FFF2-40B4-BE49-F238E27FC236}">
              <a16:creationId xmlns:a16="http://schemas.microsoft.com/office/drawing/2014/main" id="{5FDE83D0-D51E-41D2-8170-BC8BD9DDAC56}"/>
            </a:ext>
          </a:extLst>
        </xdr:cNvPr>
        <xdr:cNvSpPr txBox="1"/>
      </xdr:nvSpPr>
      <xdr:spPr>
        <a:xfrm>
          <a:off x="2324744" y="5920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124205</xdr:rowOff>
    </xdr:from>
    <xdr:ext cx="405111" cy="259045"/>
    <xdr:sp macro="" textlink="">
      <xdr:nvSpPr>
        <xdr:cNvPr id="110" name="n_4mainValue有形固定資産減価償却率">
          <a:extLst>
            <a:ext uri="{FF2B5EF4-FFF2-40B4-BE49-F238E27FC236}">
              <a16:creationId xmlns:a16="http://schemas.microsoft.com/office/drawing/2014/main" id="{8D3B457E-A47E-4AC2-A33C-9ABA364714C4}"/>
            </a:ext>
          </a:extLst>
        </xdr:cNvPr>
        <xdr:cNvSpPr txBox="1"/>
      </xdr:nvSpPr>
      <xdr:spPr>
        <a:xfrm>
          <a:off x="1562744" y="58677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14B299DC-D688-477F-A738-7F38802DD249}"/>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68E45C65-3505-49A6-82B8-E84F2670B0A9}"/>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3" name="正方形/長方形 112">
          <a:extLst>
            <a:ext uri="{FF2B5EF4-FFF2-40B4-BE49-F238E27FC236}">
              <a16:creationId xmlns:a16="http://schemas.microsoft.com/office/drawing/2014/main" id="{913AA9E8-D2A6-4EEA-936D-D198FDA10255}"/>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[ 276.2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989A0853-C3CD-42A0-A2FB-360C8EE2C1F6}"/>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307E93B0-991A-46DF-A24C-7011DDF4967C}"/>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DE41ED92-9F5A-4B28-B144-DEA3AC6FF86E}"/>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6D2F172B-111A-4D99-BD3D-34250EB77414}"/>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7A293E01-C23C-4CCB-9DF6-E6206EA73B43}"/>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741A9FB3-6496-41D6-AB34-E211B03A75C7}"/>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0E671E98-7439-4F4B-82E3-267CBD4AB354}"/>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5D2E651B-FED4-4E10-820C-C746B4239A9E}"/>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195B8DD1-2A84-46F5-8155-460E31F3EABC}"/>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F7BAAFFD-DF01-4AD3-B5CC-31397628936B}"/>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将来負担額は増加傾向にあるが、基金等の充当可能財源が確保されていることから、比率は類似団体と比較すると低くなっている。</a:t>
          </a:r>
        </a:p>
        <a:p>
          <a:r>
            <a:rPr kumimoji="1" lang="ja-JP" altLang="en-US" sz="1100">
              <a:latin typeface="ＭＳ Ｐゴシック" panose="020B0600070205080204" pitchFamily="50" charset="-128"/>
              <a:ea typeface="ＭＳ Ｐゴシック" panose="020B0600070205080204" pitchFamily="50" charset="-128"/>
            </a:rPr>
            <a:t>今後も、将来に多額の負担を残すことのないよう適正な財源確保と、健全な財政運営に努める。 </a:t>
          </a: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FD251633-AF31-4A3A-BF14-E85578BF76DF}"/>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1A0552E0-E54E-48B2-845F-BDB8826AB4F5}"/>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C7C0997C-9D61-4231-9758-920630DBD001}"/>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7" name="直線コネクタ 126">
          <a:extLst>
            <a:ext uri="{FF2B5EF4-FFF2-40B4-BE49-F238E27FC236}">
              <a16:creationId xmlns:a16="http://schemas.microsoft.com/office/drawing/2014/main" id="{37E14EEE-F38A-4BE7-8749-813D7BA32362}"/>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8" name="テキスト ボックス 127">
          <a:extLst>
            <a:ext uri="{FF2B5EF4-FFF2-40B4-BE49-F238E27FC236}">
              <a16:creationId xmlns:a16="http://schemas.microsoft.com/office/drawing/2014/main" id="{E0DFA8BE-6DD0-4199-8B0D-0CED14F59C4E}"/>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9" name="直線コネクタ 128">
          <a:extLst>
            <a:ext uri="{FF2B5EF4-FFF2-40B4-BE49-F238E27FC236}">
              <a16:creationId xmlns:a16="http://schemas.microsoft.com/office/drawing/2014/main" id="{FBE55CDA-FDAD-4F8B-8C62-E569FA37BED9}"/>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30" name="テキスト ボックス 129">
          <a:extLst>
            <a:ext uri="{FF2B5EF4-FFF2-40B4-BE49-F238E27FC236}">
              <a16:creationId xmlns:a16="http://schemas.microsoft.com/office/drawing/2014/main" id="{5622EF47-934E-4C54-9577-4C54235FE2A4}"/>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31" name="直線コネクタ 130">
          <a:extLst>
            <a:ext uri="{FF2B5EF4-FFF2-40B4-BE49-F238E27FC236}">
              <a16:creationId xmlns:a16="http://schemas.microsoft.com/office/drawing/2014/main" id="{9D581974-24D3-461A-9DC1-52EADF318E03}"/>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32" name="テキスト ボックス 131">
          <a:extLst>
            <a:ext uri="{FF2B5EF4-FFF2-40B4-BE49-F238E27FC236}">
              <a16:creationId xmlns:a16="http://schemas.microsoft.com/office/drawing/2014/main" id="{0785132F-518E-4022-A16E-85A1B8CCA54B}"/>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33" name="直線コネクタ 132">
          <a:extLst>
            <a:ext uri="{FF2B5EF4-FFF2-40B4-BE49-F238E27FC236}">
              <a16:creationId xmlns:a16="http://schemas.microsoft.com/office/drawing/2014/main" id="{BAFFAF28-E186-4296-BE07-C6569DFDFF32}"/>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4" name="テキスト ボックス 133">
          <a:extLst>
            <a:ext uri="{FF2B5EF4-FFF2-40B4-BE49-F238E27FC236}">
              <a16:creationId xmlns:a16="http://schemas.microsoft.com/office/drawing/2014/main" id="{A0C9DB14-39B5-45DF-8CFE-730A08DE55DA}"/>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5" name="直線コネクタ 134">
          <a:extLst>
            <a:ext uri="{FF2B5EF4-FFF2-40B4-BE49-F238E27FC236}">
              <a16:creationId xmlns:a16="http://schemas.microsoft.com/office/drawing/2014/main" id="{F9E1A2F2-D573-499B-BFB7-74F4F2259BEA}"/>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6" name="テキスト ボックス 135">
          <a:extLst>
            <a:ext uri="{FF2B5EF4-FFF2-40B4-BE49-F238E27FC236}">
              <a16:creationId xmlns:a16="http://schemas.microsoft.com/office/drawing/2014/main" id="{705C3C7B-9D1C-4C13-8835-8AEAF4E79FCA}"/>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7" name="直線コネクタ 136">
          <a:extLst>
            <a:ext uri="{FF2B5EF4-FFF2-40B4-BE49-F238E27FC236}">
              <a16:creationId xmlns:a16="http://schemas.microsoft.com/office/drawing/2014/main" id="{5D1AFC14-9594-4E4C-B888-2F2E1A227A76}"/>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8" name="テキスト ボックス 137">
          <a:extLst>
            <a:ext uri="{FF2B5EF4-FFF2-40B4-BE49-F238E27FC236}">
              <a16:creationId xmlns:a16="http://schemas.microsoft.com/office/drawing/2014/main" id="{D79E43C7-07DE-42E4-BEA6-3BAB29B156B1}"/>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9" name="直線コネクタ 138">
          <a:extLst>
            <a:ext uri="{FF2B5EF4-FFF2-40B4-BE49-F238E27FC236}">
              <a16:creationId xmlns:a16="http://schemas.microsoft.com/office/drawing/2014/main" id="{A432FADC-D31D-40DF-A810-C30156A7C3FA}"/>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40" name="債務償還比率グラフ枠">
          <a:extLst>
            <a:ext uri="{FF2B5EF4-FFF2-40B4-BE49-F238E27FC236}">
              <a16:creationId xmlns:a16="http://schemas.microsoft.com/office/drawing/2014/main" id="{AC35E72D-2FBE-40F0-B3E1-FC8D7DDD00DA}"/>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109447</xdr:rowOff>
    </xdr:to>
    <xdr:cxnSp macro="">
      <xdr:nvCxnSpPr>
        <xdr:cNvPr id="141" name="直線コネクタ 140">
          <a:extLst>
            <a:ext uri="{FF2B5EF4-FFF2-40B4-BE49-F238E27FC236}">
              <a16:creationId xmlns:a16="http://schemas.microsoft.com/office/drawing/2014/main" id="{D3506143-12E2-470F-B9B3-8A9661ED5B0D}"/>
            </a:ext>
          </a:extLst>
        </xdr:cNvPr>
        <xdr:cNvCxnSpPr/>
      </xdr:nvCxnSpPr>
      <xdr:spPr>
        <a:xfrm flipV="1">
          <a:off x="14793595" y="5261428"/>
          <a:ext cx="1269" cy="14488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113274</xdr:rowOff>
    </xdr:from>
    <xdr:ext cx="469744" cy="259045"/>
    <xdr:sp macro="" textlink="">
      <xdr:nvSpPr>
        <xdr:cNvPr id="142" name="債務償還比率最小値テキスト">
          <a:extLst>
            <a:ext uri="{FF2B5EF4-FFF2-40B4-BE49-F238E27FC236}">
              <a16:creationId xmlns:a16="http://schemas.microsoft.com/office/drawing/2014/main" id="{842A9F05-3959-40BF-BB66-83211C176913}"/>
            </a:ext>
          </a:extLst>
        </xdr:cNvPr>
        <xdr:cNvSpPr txBox="1"/>
      </xdr:nvSpPr>
      <xdr:spPr>
        <a:xfrm>
          <a:off x="14846300" y="6714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109447</xdr:rowOff>
    </xdr:from>
    <xdr:to>
      <xdr:col>76</xdr:col>
      <xdr:colOff>111125</xdr:colOff>
      <xdr:row>34</xdr:row>
      <xdr:rowOff>109447</xdr:rowOff>
    </xdr:to>
    <xdr:cxnSp macro="">
      <xdr:nvCxnSpPr>
        <xdr:cNvPr id="143" name="直線コネクタ 142">
          <a:extLst>
            <a:ext uri="{FF2B5EF4-FFF2-40B4-BE49-F238E27FC236}">
              <a16:creationId xmlns:a16="http://schemas.microsoft.com/office/drawing/2014/main" id="{4412727E-DD41-42F1-BA15-6FECD4143276}"/>
            </a:ext>
          </a:extLst>
        </xdr:cNvPr>
        <xdr:cNvCxnSpPr/>
      </xdr:nvCxnSpPr>
      <xdr:spPr>
        <a:xfrm>
          <a:off x="14706600" y="6710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4" name="債務償還比率最大値テキスト">
          <a:extLst>
            <a:ext uri="{FF2B5EF4-FFF2-40B4-BE49-F238E27FC236}">
              <a16:creationId xmlns:a16="http://schemas.microsoft.com/office/drawing/2014/main" id="{7AFB9EE6-6262-410D-BE7B-24BBFCB7F088}"/>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5" name="直線コネクタ 144">
          <a:extLst>
            <a:ext uri="{FF2B5EF4-FFF2-40B4-BE49-F238E27FC236}">
              <a16:creationId xmlns:a16="http://schemas.microsoft.com/office/drawing/2014/main" id="{D7F7A9DB-2554-4934-B148-ED6796605B5C}"/>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138792</xdr:rowOff>
    </xdr:from>
    <xdr:ext cx="469744" cy="259045"/>
    <xdr:sp macro="" textlink="">
      <xdr:nvSpPr>
        <xdr:cNvPr id="146" name="債務償還比率平均値テキスト">
          <a:extLst>
            <a:ext uri="{FF2B5EF4-FFF2-40B4-BE49-F238E27FC236}">
              <a16:creationId xmlns:a16="http://schemas.microsoft.com/office/drawing/2014/main" id="{F79D7B7C-2E38-4739-A2B0-ABD9608C53AB}"/>
            </a:ext>
          </a:extLst>
        </xdr:cNvPr>
        <xdr:cNvSpPr txBox="1"/>
      </xdr:nvSpPr>
      <xdr:spPr>
        <a:xfrm>
          <a:off x="14846300" y="57109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160365</xdr:rowOff>
    </xdr:from>
    <xdr:to>
      <xdr:col>76</xdr:col>
      <xdr:colOff>73025</xdr:colOff>
      <xdr:row>29</xdr:row>
      <xdr:rowOff>90515</xdr:rowOff>
    </xdr:to>
    <xdr:sp macro="" textlink="">
      <xdr:nvSpPr>
        <xdr:cNvPr id="147" name="フローチャート: 判断 146">
          <a:extLst>
            <a:ext uri="{FF2B5EF4-FFF2-40B4-BE49-F238E27FC236}">
              <a16:creationId xmlns:a16="http://schemas.microsoft.com/office/drawing/2014/main" id="{99510279-A6A2-4A7E-8B0B-7B2BE2823F3D}"/>
            </a:ext>
          </a:extLst>
        </xdr:cNvPr>
        <xdr:cNvSpPr/>
      </xdr:nvSpPr>
      <xdr:spPr>
        <a:xfrm>
          <a:off x="14744700" y="5732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142630</xdr:rowOff>
    </xdr:from>
    <xdr:to>
      <xdr:col>72</xdr:col>
      <xdr:colOff>123825</xdr:colOff>
      <xdr:row>29</xdr:row>
      <xdr:rowOff>72780</xdr:rowOff>
    </xdr:to>
    <xdr:sp macro="" textlink="">
      <xdr:nvSpPr>
        <xdr:cNvPr id="148" name="フローチャート: 判断 147">
          <a:extLst>
            <a:ext uri="{FF2B5EF4-FFF2-40B4-BE49-F238E27FC236}">
              <a16:creationId xmlns:a16="http://schemas.microsoft.com/office/drawing/2014/main" id="{B1587E44-F21E-4959-99FF-929876CD47CD}"/>
            </a:ext>
          </a:extLst>
        </xdr:cNvPr>
        <xdr:cNvSpPr/>
      </xdr:nvSpPr>
      <xdr:spPr>
        <a:xfrm>
          <a:off x="14033500" y="5714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158822</xdr:rowOff>
    </xdr:from>
    <xdr:to>
      <xdr:col>68</xdr:col>
      <xdr:colOff>123825</xdr:colOff>
      <xdr:row>29</xdr:row>
      <xdr:rowOff>88972</xdr:rowOff>
    </xdr:to>
    <xdr:sp macro="" textlink="">
      <xdr:nvSpPr>
        <xdr:cNvPr id="149" name="フローチャート: 判断 148">
          <a:extLst>
            <a:ext uri="{FF2B5EF4-FFF2-40B4-BE49-F238E27FC236}">
              <a16:creationId xmlns:a16="http://schemas.microsoft.com/office/drawing/2014/main" id="{0DC7A3AA-8D31-4626-8D7A-F1ED9AECF698}"/>
            </a:ext>
          </a:extLst>
        </xdr:cNvPr>
        <xdr:cNvSpPr/>
      </xdr:nvSpPr>
      <xdr:spPr>
        <a:xfrm>
          <a:off x="13271500" y="5730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137233</xdr:rowOff>
    </xdr:from>
    <xdr:to>
      <xdr:col>64</xdr:col>
      <xdr:colOff>123825</xdr:colOff>
      <xdr:row>29</xdr:row>
      <xdr:rowOff>67383</xdr:rowOff>
    </xdr:to>
    <xdr:sp macro="" textlink="">
      <xdr:nvSpPr>
        <xdr:cNvPr id="150" name="フローチャート: 判断 149">
          <a:extLst>
            <a:ext uri="{FF2B5EF4-FFF2-40B4-BE49-F238E27FC236}">
              <a16:creationId xmlns:a16="http://schemas.microsoft.com/office/drawing/2014/main" id="{2AD60F09-7064-4751-9E47-A087DFF8FF8F}"/>
            </a:ext>
          </a:extLst>
        </xdr:cNvPr>
        <xdr:cNvSpPr/>
      </xdr:nvSpPr>
      <xdr:spPr>
        <a:xfrm>
          <a:off x="12509500" y="5709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87304</xdr:rowOff>
    </xdr:from>
    <xdr:to>
      <xdr:col>60</xdr:col>
      <xdr:colOff>123825</xdr:colOff>
      <xdr:row>30</xdr:row>
      <xdr:rowOff>17454</xdr:rowOff>
    </xdr:to>
    <xdr:sp macro="" textlink="">
      <xdr:nvSpPr>
        <xdr:cNvPr id="151" name="フローチャート: 判断 150">
          <a:extLst>
            <a:ext uri="{FF2B5EF4-FFF2-40B4-BE49-F238E27FC236}">
              <a16:creationId xmlns:a16="http://schemas.microsoft.com/office/drawing/2014/main" id="{373C294B-5EA2-487A-93BD-92C5E06E6D9E}"/>
            </a:ext>
          </a:extLst>
        </xdr:cNvPr>
        <xdr:cNvSpPr/>
      </xdr:nvSpPr>
      <xdr:spPr>
        <a:xfrm>
          <a:off x="11747500" y="58308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559F20E2-5BFC-43B1-8331-DB5634969989}"/>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337064D7-1012-4B26-B180-051561D94B8D}"/>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9C8FDDCE-73E1-454C-BC07-78D18E60D903}"/>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5" name="テキスト ボックス 154">
          <a:extLst>
            <a:ext uri="{FF2B5EF4-FFF2-40B4-BE49-F238E27FC236}">
              <a16:creationId xmlns:a16="http://schemas.microsoft.com/office/drawing/2014/main" id="{84A42764-9461-493E-8F69-0BDAA261B78F}"/>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6" name="テキスト ボックス 155">
          <a:extLst>
            <a:ext uri="{FF2B5EF4-FFF2-40B4-BE49-F238E27FC236}">
              <a16:creationId xmlns:a16="http://schemas.microsoft.com/office/drawing/2014/main" id="{32670D51-89A4-4189-91DF-00644CE0D055}"/>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64443</xdr:rowOff>
    </xdr:from>
    <xdr:to>
      <xdr:col>76</xdr:col>
      <xdr:colOff>73025</xdr:colOff>
      <xdr:row>28</xdr:row>
      <xdr:rowOff>166043</xdr:rowOff>
    </xdr:to>
    <xdr:sp macro="" textlink="">
      <xdr:nvSpPr>
        <xdr:cNvPr id="157" name="楕円 156">
          <a:extLst>
            <a:ext uri="{FF2B5EF4-FFF2-40B4-BE49-F238E27FC236}">
              <a16:creationId xmlns:a16="http://schemas.microsoft.com/office/drawing/2014/main" id="{0D7C1C72-4F12-4BF2-B289-B70AF10C138B}"/>
            </a:ext>
          </a:extLst>
        </xdr:cNvPr>
        <xdr:cNvSpPr/>
      </xdr:nvSpPr>
      <xdr:spPr>
        <a:xfrm>
          <a:off x="14744700" y="5636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87320</xdr:rowOff>
    </xdr:from>
    <xdr:ext cx="469744" cy="259045"/>
    <xdr:sp macro="" textlink="">
      <xdr:nvSpPr>
        <xdr:cNvPr id="158" name="債務償還比率該当値テキスト">
          <a:extLst>
            <a:ext uri="{FF2B5EF4-FFF2-40B4-BE49-F238E27FC236}">
              <a16:creationId xmlns:a16="http://schemas.microsoft.com/office/drawing/2014/main" id="{DA49AA52-BE77-48A7-A695-4A7DA4A1533E}"/>
            </a:ext>
          </a:extLst>
        </xdr:cNvPr>
        <xdr:cNvSpPr txBox="1"/>
      </xdr:nvSpPr>
      <xdr:spPr>
        <a:xfrm>
          <a:off x="14846300" y="5487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27</xdr:row>
      <xdr:rowOff>170198</xdr:rowOff>
    </xdr:from>
    <xdr:to>
      <xdr:col>72</xdr:col>
      <xdr:colOff>123825</xdr:colOff>
      <xdr:row>28</xdr:row>
      <xdr:rowOff>100348</xdr:rowOff>
    </xdr:to>
    <xdr:sp macro="" textlink="">
      <xdr:nvSpPr>
        <xdr:cNvPr id="159" name="楕円 158">
          <a:extLst>
            <a:ext uri="{FF2B5EF4-FFF2-40B4-BE49-F238E27FC236}">
              <a16:creationId xmlns:a16="http://schemas.microsoft.com/office/drawing/2014/main" id="{FF0B98E2-72AF-4C8A-91AC-942BC04A4BAB}"/>
            </a:ext>
          </a:extLst>
        </xdr:cNvPr>
        <xdr:cNvSpPr/>
      </xdr:nvSpPr>
      <xdr:spPr>
        <a:xfrm>
          <a:off x="14033500" y="5570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49548</xdr:rowOff>
    </xdr:from>
    <xdr:to>
      <xdr:col>76</xdr:col>
      <xdr:colOff>22225</xdr:colOff>
      <xdr:row>28</xdr:row>
      <xdr:rowOff>115243</xdr:rowOff>
    </xdr:to>
    <xdr:cxnSp macro="">
      <xdr:nvCxnSpPr>
        <xdr:cNvPr id="160" name="直線コネクタ 159">
          <a:extLst>
            <a:ext uri="{FF2B5EF4-FFF2-40B4-BE49-F238E27FC236}">
              <a16:creationId xmlns:a16="http://schemas.microsoft.com/office/drawing/2014/main" id="{234883C5-0DD5-47AF-8654-47D5AB516D69}"/>
            </a:ext>
          </a:extLst>
        </xdr:cNvPr>
        <xdr:cNvCxnSpPr/>
      </xdr:nvCxnSpPr>
      <xdr:spPr>
        <a:xfrm>
          <a:off x="14084300" y="5621673"/>
          <a:ext cx="711200" cy="65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27</xdr:row>
      <xdr:rowOff>153543</xdr:rowOff>
    </xdr:from>
    <xdr:to>
      <xdr:col>68</xdr:col>
      <xdr:colOff>123825</xdr:colOff>
      <xdr:row>28</xdr:row>
      <xdr:rowOff>83693</xdr:rowOff>
    </xdr:to>
    <xdr:sp macro="" textlink="">
      <xdr:nvSpPr>
        <xdr:cNvPr id="161" name="楕円 160">
          <a:extLst>
            <a:ext uri="{FF2B5EF4-FFF2-40B4-BE49-F238E27FC236}">
              <a16:creationId xmlns:a16="http://schemas.microsoft.com/office/drawing/2014/main" id="{3CDF42A8-2233-4E39-9534-BDE94417B66C}"/>
            </a:ext>
          </a:extLst>
        </xdr:cNvPr>
        <xdr:cNvSpPr/>
      </xdr:nvSpPr>
      <xdr:spPr>
        <a:xfrm>
          <a:off x="13271500" y="5554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32893</xdr:rowOff>
    </xdr:from>
    <xdr:to>
      <xdr:col>72</xdr:col>
      <xdr:colOff>73025</xdr:colOff>
      <xdr:row>28</xdr:row>
      <xdr:rowOff>49548</xdr:rowOff>
    </xdr:to>
    <xdr:cxnSp macro="">
      <xdr:nvCxnSpPr>
        <xdr:cNvPr id="162" name="直線コネクタ 161">
          <a:extLst>
            <a:ext uri="{FF2B5EF4-FFF2-40B4-BE49-F238E27FC236}">
              <a16:creationId xmlns:a16="http://schemas.microsoft.com/office/drawing/2014/main" id="{E5CF8585-F7CB-4442-AAD3-AF9BB003FF4F}"/>
            </a:ext>
          </a:extLst>
        </xdr:cNvPr>
        <xdr:cNvCxnSpPr/>
      </xdr:nvCxnSpPr>
      <xdr:spPr>
        <a:xfrm>
          <a:off x="13322300" y="5605018"/>
          <a:ext cx="762000" cy="16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1215</xdr:rowOff>
    </xdr:from>
    <xdr:to>
      <xdr:col>64</xdr:col>
      <xdr:colOff>123825</xdr:colOff>
      <xdr:row>28</xdr:row>
      <xdr:rowOff>102815</xdr:rowOff>
    </xdr:to>
    <xdr:sp macro="" textlink="">
      <xdr:nvSpPr>
        <xdr:cNvPr id="163" name="楕円 162">
          <a:extLst>
            <a:ext uri="{FF2B5EF4-FFF2-40B4-BE49-F238E27FC236}">
              <a16:creationId xmlns:a16="http://schemas.microsoft.com/office/drawing/2014/main" id="{A2214177-E4D3-4B53-A907-2AF806D5C7BB}"/>
            </a:ext>
          </a:extLst>
        </xdr:cNvPr>
        <xdr:cNvSpPr/>
      </xdr:nvSpPr>
      <xdr:spPr>
        <a:xfrm>
          <a:off x="12509500" y="557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32893</xdr:rowOff>
    </xdr:from>
    <xdr:to>
      <xdr:col>68</xdr:col>
      <xdr:colOff>73025</xdr:colOff>
      <xdr:row>28</xdr:row>
      <xdr:rowOff>52015</xdr:rowOff>
    </xdr:to>
    <xdr:cxnSp macro="">
      <xdr:nvCxnSpPr>
        <xdr:cNvPr id="164" name="直線コネクタ 163">
          <a:extLst>
            <a:ext uri="{FF2B5EF4-FFF2-40B4-BE49-F238E27FC236}">
              <a16:creationId xmlns:a16="http://schemas.microsoft.com/office/drawing/2014/main" id="{864432F5-FE9C-48BE-B994-05DF549A95F1}"/>
            </a:ext>
          </a:extLst>
        </xdr:cNvPr>
        <xdr:cNvCxnSpPr/>
      </xdr:nvCxnSpPr>
      <xdr:spPr>
        <a:xfrm flipV="1">
          <a:off x="12560300" y="5605018"/>
          <a:ext cx="762000" cy="19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68299</xdr:rowOff>
    </xdr:from>
    <xdr:to>
      <xdr:col>60</xdr:col>
      <xdr:colOff>123825</xdr:colOff>
      <xdr:row>28</xdr:row>
      <xdr:rowOff>169899</xdr:rowOff>
    </xdr:to>
    <xdr:sp macro="" textlink="">
      <xdr:nvSpPr>
        <xdr:cNvPr id="165" name="楕円 164">
          <a:extLst>
            <a:ext uri="{FF2B5EF4-FFF2-40B4-BE49-F238E27FC236}">
              <a16:creationId xmlns:a16="http://schemas.microsoft.com/office/drawing/2014/main" id="{FFC8334C-AC31-4AEC-9A12-1724F03ADFAB}"/>
            </a:ext>
          </a:extLst>
        </xdr:cNvPr>
        <xdr:cNvSpPr/>
      </xdr:nvSpPr>
      <xdr:spPr>
        <a:xfrm>
          <a:off x="11747500" y="5640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52015</xdr:rowOff>
    </xdr:from>
    <xdr:to>
      <xdr:col>64</xdr:col>
      <xdr:colOff>73025</xdr:colOff>
      <xdr:row>28</xdr:row>
      <xdr:rowOff>119099</xdr:rowOff>
    </xdr:to>
    <xdr:cxnSp macro="">
      <xdr:nvCxnSpPr>
        <xdr:cNvPr id="166" name="直線コネクタ 165">
          <a:extLst>
            <a:ext uri="{FF2B5EF4-FFF2-40B4-BE49-F238E27FC236}">
              <a16:creationId xmlns:a16="http://schemas.microsoft.com/office/drawing/2014/main" id="{F2C0A7E5-1709-4949-8E67-536C814B93A1}"/>
            </a:ext>
          </a:extLst>
        </xdr:cNvPr>
        <xdr:cNvCxnSpPr/>
      </xdr:nvCxnSpPr>
      <xdr:spPr>
        <a:xfrm flipV="1">
          <a:off x="11798300" y="5624140"/>
          <a:ext cx="762000" cy="67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63907</xdr:rowOff>
    </xdr:from>
    <xdr:ext cx="469744" cy="259045"/>
    <xdr:sp macro="" textlink="">
      <xdr:nvSpPr>
        <xdr:cNvPr id="167" name="n_1aveValue債務償還比率">
          <a:extLst>
            <a:ext uri="{FF2B5EF4-FFF2-40B4-BE49-F238E27FC236}">
              <a16:creationId xmlns:a16="http://schemas.microsoft.com/office/drawing/2014/main" id="{A87178D2-3A2C-40DB-802D-DCBC65BD9885}"/>
            </a:ext>
          </a:extLst>
        </xdr:cNvPr>
        <xdr:cNvSpPr txBox="1"/>
      </xdr:nvSpPr>
      <xdr:spPr>
        <a:xfrm>
          <a:off x="13836727" y="5807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80099</xdr:rowOff>
    </xdr:from>
    <xdr:ext cx="469744" cy="259045"/>
    <xdr:sp macro="" textlink="">
      <xdr:nvSpPr>
        <xdr:cNvPr id="168" name="n_2aveValue債務償還比率">
          <a:extLst>
            <a:ext uri="{FF2B5EF4-FFF2-40B4-BE49-F238E27FC236}">
              <a16:creationId xmlns:a16="http://schemas.microsoft.com/office/drawing/2014/main" id="{525D19FA-778A-4861-94FB-FBC59ED1D000}"/>
            </a:ext>
          </a:extLst>
        </xdr:cNvPr>
        <xdr:cNvSpPr txBox="1"/>
      </xdr:nvSpPr>
      <xdr:spPr>
        <a:xfrm>
          <a:off x="13087427" y="5823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58510</xdr:rowOff>
    </xdr:from>
    <xdr:ext cx="469744" cy="259045"/>
    <xdr:sp macro="" textlink="">
      <xdr:nvSpPr>
        <xdr:cNvPr id="169" name="n_3aveValue債務償還比率">
          <a:extLst>
            <a:ext uri="{FF2B5EF4-FFF2-40B4-BE49-F238E27FC236}">
              <a16:creationId xmlns:a16="http://schemas.microsoft.com/office/drawing/2014/main" id="{C1E338A6-2855-4509-B3C9-42637FD4D65B}"/>
            </a:ext>
          </a:extLst>
        </xdr:cNvPr>
        <xdr:cNvSpPr txBox="1"/>
      </xdr:nvSpPr>
      <xdr:spPr>
        <a:xfrm>
          <a:off x="12325427" y="5802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8581</xdr:rowOff>
    </xdr:from>
    <xdr:ext cx="469744" cy="259045"/>
    <xdr:sp macro="" textlink="">
      <xdr:nvSpPr>
        <xdr:cNvPr id="170" name="n_4aveValue債務償還比率">
          <a:extLst>
            <a:ext uri="{FF2B5EF4-FFF2-40B4-BE49-F238E27FC236}">
              <a16:creationId xmlns:a16="http://schemas.microsoft.com/office/drawing/2014/main" id="{5775C9AC-0866-4CE0-B779-9E184F951DCF}"/>
            </a:ext>
          </a:extLst>
        </xdr:cNvPr>
        <xdr:cNvSpPr txBox="1"/>
      </xdr:nvSpPr>
      <xdr:spPr>
        <a:xfrm>
          <a:off x="11563427" y="5923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26</xdr:row>
      <xdr:rowOff>116875</xdr:rowOff>
    </xdr:from>
    <xdr:ext cx="469744" cy="259045"/>
    <xdr:sp macro="" textlink="">
      <xdr:nvSpPr>
        <xdr:cNvPr id="171" name="n_1mainValue債務償還比率">
          <a:extLst>
            <a:ext uri="{FF2B5EF4-FFF2-40B4-BE49-F238E27FC236}">
              <a16:creationId xmlns:a16="http://schemas.microsoft.com/office/drawing/2014/main" id="{A3CA1BF0-C8EE-43FD-8076-237B95EAB7E2}"/>
            </a:ext>
          </a:extLst>
        </xdr:cNvPr>
        <xdr:cNvSpPr txBox="1"/>
      </xdr:nvSpPr>
      <xdr:spPr>
        <a:xfrm>
          <a:off x="13836727" y="53461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100220</xdr:rowOff>
    </xdr:from>
    <xdr:ext cx="469744" cy="259045"/>
    <xdr:sp macro="" textlink="">
      <xdr:nvSpPr>
        <xdr:cNvPr id="172" name="n_2mainValue債務償還比率">
          <a:extLst>
            <a:ext uri="{FF2B5EF4-FFF2-40B4-BE49-F238E27FC236}">
              <a16:creationId xmlns:a16="http://schemas.microsoft.com/office/drawing/2014/main" id="{AE1E9658-640A-45EC-84C5-9CA633DB8202}"/>
            </a:ext>
          </a:extLst>
        </xdr:cNvPr>
        <xdr:cNvSpPr txBox="1"/>
      </xdr:nvSpPr>
      <xdr:spPr>
        <a:xfrm>
          <a:off x="13087427" y="5329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119342</xdr:rowOff>
    </xdr:from>
    <xdr:ext cx="469744" cy="259045"/>
    <xdr:sp macro="" textlink="">
      <xdr:nvSpPr>
        <xdr:cNvPr id="173" name="n_3mainValue債務償還比率">
          <a:extLst>
            <a:ext uri="{FF2B5EF4-FFF2-40B4-BE49-F238E27FC236}">
              <a16:creationId xmlns:a16="http://schemas.microsoft.com/office/drawing/2014/main" id="{17B402C8-9D33-4020-A32C-B2A69283FE22}"/>
            </a:ext>
          </a:extLst>
        </xdr:cNvPr>
        <xdr:cNvSpPr txBox="1"/>
      </xdr:nvSpPr>
      <xdr:spPr>
        <a:xfrm>
          <a:off x="12325427" y="5348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14976</xdr:rowOff>
    </xdr:from>
    <xdr:ext cx="469744" cy="259045"/>
    <xdr:sp macro="" textlink="">
      <xdr:nvSpPr>
        <xdr:cNvPr id="174" name="n_4mainValue債務償還比率">
          <a:extLst>
            <a:ext uri="{FF2B5EF4-FFF2-40B4-BE49-F238E27FC236}">
              <a16:creationId xmlns:a16="http://schemas.microsoft.com/office/drawing/2014/main" id="{7F692948-A5CB-4D8D-BCCA-F4501D0906D3}"/>
            </a:ext>
          </a:extLst>
        </xdr:cNvPr>
        <xdr:cNvSpPr txBox="1"/>
      </xdr:nvSpPr>
      <xdr:spPr>
        <a:xfrm>
          <a:off x="11563427" y="5415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5" name="正方形/長方形 174">
          <a:extLst>
            <a:ext uri="{FF2B5EF4-FFF2-40B4-BE49-F238E27FC236}">
              <a16:creationId xmlns:a16="http://schemas.microsoft.com/office/drawing/2014/main" id="{F052D142-58BC-4956-84E6-8453AE1185DC}"/>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6" name="正方形/長方形 175">
          <a:extLst>
            <a:ext uri="{FF2B5EF4-FFF2-40B4-BE49-F238E27FC236}">
              <a16:creationId xmlns:a16="http://schemas.microsoft.com/office/drawing/2014/main" id="{48A52807-CE26-40D3-AB11-75CD4A1F3501}"/>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7" name="テキスト ボックス 176">
          <a:extLst>
            <a:ext uri="{FF2B5EF4-FFF2-40B4-BE49-F238E27FC236}">
              <a16:creationId xmlns:a16="http://schemas.microsoft.com/office/drawing/2014/main" id="{0A05666E-EEF9-47D1-B601-C3DB51DA8165}"/>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8" name="テキスト ボックス 177">
          <a:extLst>
            <a:ext uri="{FF2B5EF4-FFF2-40B4-BE49-F238E27FC236}">
              <a16:creationId xmlns:a16="http://schemas.microsoft.com/office/drawing/2014/main" id="{9925DBC9-CC47-49FD-8B61-C36CA3B3B048}"/>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9" name="テキスト ボックス 178">
          <a:extLst>
            <a:ext uri="{FF2B5EF4-FFF2-40B4-BE49-F238E27FC236}">
              <a16:creationId xmlns:a16="http://schemas.microsoft.com/office/drawing/2014/main" id="{41DE9B81-F0B7-4B44-9C8A-46C5FAE5C8A1}"/>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80" name="テキスト ボックス 179">
          <a:extLst>
            <a:ext uri="{FF2B5EF4-FFF2-40B4-BE49-F238E27FC236}">
              <a16:creationId xmlns:a16="http://schemas.microsoft.com/office/drawing/2014/main" id="{68AF2348-F892-4268-A772-6AF955D77801}"/>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6046E54-56E4-4C91-AE3C-E38783125B0B}"/>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4FCC4416-9325-45E7-B325-D26AD187FFE8}"/>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9F54A51D-1B9E-45D8-829D-C62537DFCD91}"/>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63ECAF75-7572-47ED-9C61-BBC6BEA7CCE5}"/>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北海道湧別町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11F6675C-07DB-436A-BC8F-3A3DC2092142}"/>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DBA83523-E95D-43B2-8E48-A0D3BAF37389}"/>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C02FCFAE-6DCA-475A-945C-82947D1B976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75D5D0C0-ACBC-477B-A3A7-8B31539B20BD}"/>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4478F97A-C326-4DEB-9A10-EF06B8604648}"/>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4F967E13-6490-4B19-B022-E1A0CCC43155}"/>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7,901
7,599
505.79
11,243,834
10,906,914
332,066
5,726,040
13,274,441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CDABF15E-738A-4378-85FA-B91812D4DA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A71B558F-34EC-4BE2-B337-10816D4DAAD9}"/>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687F972E-F7C4-4A3A-B1EC-E132E06C8987}"/>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3D0E173D-B94A-4F14-9795-9969FF4CD6C7}"/>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F652D667-BFC5-43EF-9BA6-AB3BD2C858B1}"/>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FE2AF5F1-CF9D-4442-860D-BCFF63C48723}"/>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A0AEAA08-91CC-4F21-BE25-0B49BDFFD5AC}"/>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6109E4A9-C29E-4FEB-AC5D-932DD9DA3B6B}"/>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92882C23-6E5A-4223-90B2-D89C35F49B6A}"/>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CAA7BAE9-E88D-4032-98CA-AD00482362FE}"/>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FEA3001C-A4AA-4509-A567-4420948CBA0F}"/>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E17BC48F-0340-4566-A6D4-B867FF58D35B}"/>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BD990CA7-8F51-4D1E-88F6-33DBF8FD3D4B}"/>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619450F5-FFC2-482F-A134-8EE51F65612B}"/>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3AD2BC68-1DEC-4435-884D-5B0A8069D52C}"/>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74C6CCFB-B31C-4F6E-95D7-F35898EF4C2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B4212436-E7F5-4429-BC92-34D9086C720B}"/>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F0B0172B-18BD-4456-86C9-B697F8F31587}"/>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62C3367F-1797-4BCE-AA1C-E9EE3A766BC5}"/>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40165431-6EBC-464A-902E-7E389D44D444}"/>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63EBEB55-E3A5-4378-9C76-D76C515E574F}"/>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82282ADE-092E-403E-8118-29F55A61FAC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A45AC297-1722-45A0-972F-6856F68EE625}"/>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E9CAF437-5ED3-4EA2-84C9-2BEB0D123131}"/>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7919BD41-88AD-431F-B4EF-18D79611865C}"/>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56DB9998-6DB6-4A92-B566-0582B9D6177D}"/>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A1A2241-CB00-46AD-BA7D-5C054E78E69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31104C2D-771E-4C5B-B311-848AB7B455C9}"/>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709523BB-5407-4EF1-8125-380550E6A63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B7CC62AB-269D-41C9-AD21-F5C22189844B}"/>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6BFB07EA-06ED-4AD1-8BCB-9842644F90A7}"/>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54CE3C12-2ADE-4FBB-A732-93E4D9F9C92A}"/>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49516A3-BFF0-4FEB-95A0-2DDF6F101383}"/>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28449F02-17EF-422F-83A7-3663C481B3AF}"/>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D706D685-CE5A-43D0-8E0C-64FCDF1A03DD}"/>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1F1B2153-3C7B-4395-9563-04FAC9ED090C}"/>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AFB0E464-2C6B-40ED-87C7-CA578262B70F}"/>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F22E1EB3-3F2A-4D63-B39A-D50A9674B13B}"/>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CC73BD00-ADBF-4DED-99F0-CCADF20AFFA3}"/>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8F30EF7F-F030-404E-913E-DF4F848BBBC3}"/>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91BABC21-DF23-436B-880A-5BD367A1D0C3}"/>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E312DE29-231B-4BFF-9497-C06C751B566B}"/>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CE93CB54-563B-46C1-81ED-461FFD7AC014}"/>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9ED702BE-CE78-4072-9485-EAD5738C47A7}"/>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4E722DDE-A3D0-41D5-8980-0B5343000F84}"/>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68580</xdr:rowOff>
    </xdr:from>
    <xdr:to>
      <xdr:col>24</xdr:col>
      <xdr:colOff>62865</xdr:colOff>
      <xdr:row>41</xdr:row>
      <xdr:rowOff>114300</xdr:rowOff>
    </xdr:to>
    <xdr:cxnSp macro="">
      <xdr:nvCxnSpPr>
        <xdr:cNvPr id="57" name="直線コネクタ 56">
          <a:extLst>
            <a:ext uri="{FF2B5EF4-FFF2-40B4-BE49-F238E27FC236}">
              <a16:creationId xmlns:a16="http://schemas.microsoft.com/office/drawing/2014/main" id="{BB7CE687-8EB1-480A-82C2-D66B0EFC89AE}"/>
            </a:ext>
          </a:extLst>
        </xdr:cNvPr>
        <xdr:cNvCxnSpPr/>
      </xdr:nvCxnSpPr>
      <xdr:spPr>
        <a:xfrm flipV="1">
          <a:off x="4634865" y="572643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118127</xdr:rowOff>
    </xdr:from>
    <xdr:ext cx="405111" cy="259045"/>
    <xdr:sp macro="" textlink="">
      <xdr:nvSpPr>
        <xdr:cNvPr id="58" name="【道路】&#10;有形固定資産減価償却率最小値テキスト">
          <a:extLst>
            <a:ext uri="{FF2B5EF4-FFF2-40B4-BE49-F238E27FC236}">
              <a16:creationId xmlns:a16="http://schemas.microsoft.com/office/drawing/2014/main" id="{D4FC64C0-7BD2-4BA7-B79A-B126BE1D4CA7}"/>
            </a:ext>
          </a:extLst>
        </xdr:cNvPr>
        <xdr:cNvSpPr txBox="1"/>
      </xdr:nvSpPr>
      <xdr:spPr>
        <a:xfrm>
          <a:off x="4673600" y="7147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114300</xdr:rowOff>
    </xdr:from>
    <xdr:to>
      <xdr:col>24</xdr:col>
      <xdr:colOff>152400</xdr:colOff>
      <xdr:row>41</xdr:row>
      <xdr:rowOff>114300</xdr:rowOff>
    </xdr:to>
    <xdr:cxnSp macro="">
      <xdr:nvCxnSpPr>
        <xdr:cNvPr id="59" name="直線コネクタ 58">
          <a:extLst>
            <a:ext uri="{FF2B5EF4-FFF2-40B4-BE49-F238E27FC236}">
              <a16:creationId xmlns:a16="http://schemas.microsoft.com/office/drawing/2014/main" id="{9550D599-8A9E-4976-861E-365746E745E3}"/>
            </a:ext>
          </a:extLst>
        </xdr:cNvPr>
        <xdr:cNvCxnSpPr/>
      </xdr:nvCxnSpPr>
      <xdr:spPr>
        <a:xfrm>
          <a:off x="4546600" y="7143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15257</xdr:rowOff>
    </xdr:from>
    <xdr:ext cx="405111" cy="259045"/>
    <xdr:sp macro="" textlink="">
      <xdr:nvSpPr>
        <xdr:cNvPr id="60" name="【道路】&#10;有形固定資産減価償却率最大値テキスト">
          <a:extLst>
            <a:ext uri="{FF2B5EF4-FFF2-40B4-BE49-F238E27FC236}">
              <a16:creationId xmlns:a16="http://schemas.microsoft.com/office/drawing/2014/main" id="{107EB823-AA28-4CCC-BDBA-4E86848953E5}"/>
            </a:ext>
          </a:extLst>
        </xdr:cNvPr>
        <xdr:cNvSpPr txBox="1"/>
      </xdr:nvSpPr>
      <xdr:spPr>
        <a:xfrm>
          <a:off x="4673600" y="5501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68580</xdr:rowOff>
    </xdr:from>
    <xdr:to>
      <xdr:col>24</xdr:col>
      <xdr:colOff>152400</xdr:colOff>
      <xdr:row>33</xdr:row>
      <xdr:rowOff>68580</xdr:rowOff>
    </xdr:to>
    <xdr:cxnSp macro="">
      <xdr:nvCxnSpPr>
        <xdr:cNvPr id="61" name="直線コネクタ 60">
          <a:extLst>
            <a:ext uri="{FF2B5EF4-FFF2-40B4-BE49-F238E27FC236}">
              <a16:creationId xmlns:a16="http://schemas.microsoft.com/office/drawing/2014/main" id="{F6A51B67-73C9-4D25-9D6C-242F3F3201A3}"/>
            </a:ext>
          </a:extLst>
        </xdr:cNvPr>
        <xdr:cNvCxnSpPr/>
      </xdr:nvCxnSpPr>
      <xdr:spPr>
        <a:xfrm>
          <a:off x="4546600" y="57264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10177</xdr:rowOff>
    </xdr:from>
    <xdr:ext cx="405111" cy="259045"/>
    <xdr:sp macro="" textlink="">
      <xdr:nvSpPr>
        <xdr:cNvPr id="62" name="【道路】&#10;有形固定資産減価償却率平均値テキスト">
          <a:extLst>
            <a:ext uri="{FF2B5EF4-FFF2-40B4-BE49-F238E27FC236}">
              <a16:creationId xmlns:a16="http://schemas.microsoft.com/office/drawing/2014/main" id="{EC211B2B-4382-4EA3-9836-5243C3D9718E}"/>
            </a:ext>
          </a:extLst>
        </xdr:cNvPr>
        <xdr:cNvSpPr txBox="1"/>
      </xdr:nvSpPr>
      <xdr:spPr>
        <a:xfrm>
          <a:off x="4673600" y="65252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158750</xdr:rowOff>
    </xdr:from>
    <xdr:to>
      <xdr:col>24</xdr:col>
      <xdr:colOff>114300</xdr:colOff>
      <xdr:row>39</xdr:row>
      <xdr:rowOff>88900</xdr:rowOff>
    </xdr:to>
    <xdr:sp macro="" textlink="">
      <xdr:nvSpPr>
        <xdr:cNvPr id="63" name="フローチャート: 判断 62">
          <a:extLst>
            <a:ext uri="{FF2B5EF4-FFF2-40B4-BE49-F238E27FC236}">
              <a16:creationId xmlns:a16="http://schemas.microsoft.com/office/drawing/2014/main" id="{11FED417-3AC6-495B-BF4A-0FD6BDB93095}"/>
            </a:ext>
          </a:extLst>
        </xdr:cNvPr>
        <xdr:cNvSpPr/>
      </xdr:nvSpPr>
      <xdr:spPr>
        <a:xfrm>
          <a:off x="4584700" y="6673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128270</xdr:rowOff>
    </xdr:from>
    <xdr:to>
      <xdr:col>20</xdr:col>
      <xdr:colOff>38100</xdr:colOff>
      <xdr:row>39</xdr:row>
      <xdr:rowOff>58420</xdr:rowOff>
    </xdr:to>
    <xdr:sp macro="" textlink="">
      <xdr:nvSpPr>
        <xdr:cNvPr id="64" name="フローチャート: 判断 63">
          <a:extLst>
            <a:ext uri="{FF2B5EF4-FFF2-40B4-BE49-F238E27FC236}">
              <a16:creationId xmlns:a16="http://schemas.microsoft.com/office/drawing/2014/main" id="{533BBB4A-A46D-4229-84A2-3D36FF627C03}"/>
            </a:ext>
          </a:extLst>
        </xdr:cNvPr>
        <xdr:cNvSpPr/>
      </xdr:nvSpPr>
      <xdr:spPr>
        <a:xfrm>
          <a:off x="3746500" y="664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113030</xdr:rowOff>
    </xdr:from>
    <xdr:to>
      <xdr:col>15</xdr:col>
      <xdr:colOff>101600</xdr:colOff>
      <xdr:row>39</xdr:row>
      <xdr:rowOff>43180</xdr:rowOff>
    </xdr:to>
    <xdr:sp macro="" textlink="">
      <xdr:nvSpPr>
        <xdr:cNvPr id="65" name="フローチャート: 判断 64">
          <a:extLst>
            <a:ext uri="{FF2B5EF4-FFF2-40B4-BE49-F238E27FC236}">
              <a16:creationId xmlns:a16="http://schemas.microsoft.com/office/drawing/2014/main" id="{CA808422-74ED-4167-88E4-31FC392077DF}"/>
            </a:ext>
          </a:extLst>
        </xdr:cNvPr>
        <xdr:cNvSpPr/>
      </xdr:nvSpPr>
      <xdr:spPr>
        <a:xfrm>
          <a:off x="2857500" y="662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74930</xdr:rowOff>
    </xdr:from>
    <xdr:to>
      <xdr:col>10</xdr:col>
      <xdr:colOff>165100</xdr:colOff>
      <xdr:row>39</xdr:row>
      <xdr:rowOff>5080</xdr:rowOff>
    </xdr:to>
    <xdr:sp macro="" textlink="">
      <xdr:nvSpPr>
        <xdr:cNvPr id="66" name="フローチャート: 判断 65">
          <a:extLst>
            <a:ext uri="{FF2B5EF4-FFF2-40B4-BE49-F238E27FC236}">
              <a16:creationId xmlns:a16="http://schemas.microsoft.com/office/drawing/2014/main" id="{584DC831-944F-413D-AF28-79E8677EDA10}"/>
            </a:ext>
          </a:extLst>
        </xdr:cNvPr>
        <xdr:cNvSpPr/>
      </xdr:nvSpPr>
      <xdr:spPr>
        <a:xfrm>
          <a:off x="1968500" y="659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38735</xdr:rowOff>
    </xdr:from>
    <xdr:to>
      <xdr:col>6</xdr:col>
      <xdr:colOff>38100</xdr:colOff>
      <xdr:row>38</xdr:row>
      <xdr:rowOff>140335</xdr:rowOff>
    </xdr:to>
    <xdr:sp macro="" textlink="">
      <xdr:nvSpPr>
        <xdr:cNvPr id="67" name="フローチャート: 判断 66">
          <a:extLst>
            <a:ext uri="{FF2B5EF4-FFF2-40B4-BE49-F238E27FC236}">
              <a16:creationId xmlns:a16="http://schemas.microsoft.com/office/drawing/2014/main" id="{5E1DE222-7D35-43DA-A2AD-47E03BC26602}"/>
            </a:ext>
          </a:extLst>
        </xdr:cNvPr>
        <xdr:cNvSpPr/>
      </xdr:nvSpPr>
      <xdr:spPr>
        <a:xfrm>
          <a:off x="1079500" y="655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2E88480-CF01-4513-8C29-CC267DEB0E4B}"/>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80CD907D-0BF5-4158-9C0A-1B027A50D89D}"/>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4F5F2A26-3069-45E0-A9D0-EB874FF90F02}"/>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61D1D90-FDB1-410D-8BF9-E2ADD8148D27}"/>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9EAAFEC4-010C-457F-A376-BC694DFCF27F}"/>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82550</xdr:rowOff>
    </xdr:from>
    <xdr:to>
      <xdr:col>24</xdr:col>
      <xdr:colOff>114300</xdr:colOff>
      <xdr:row>40</xdr:row>
      <xdr:rowOff>12700</xdr:rowOff>
    </xdr:to>
    <xdr:sp macro="" textlink="">
      <xdr:nvSpPr>
        <xdr:cNvPr id="73" name="楕円 72">
          <a:extLst>
            <a:ext uri="{FF2B5EF4-FFF2-40B4-BE49-F238E27FC236}">
              <a16:creationId xmlns:a16="http://schemas.microsoft.com/office/drawing/2014/main" id="{BFE813B3-E65A-4C6A-8824-D1BF2038E0C7}"/>
            </a:ext>
          </a:extLst>
        </xdr:cNvPr>
        <xdr:cNvSpPr/>
      </xdr:nvSpPr>
      <xdr:spPr>
        <a:xfrm>
          <a:off x="4584700" y="676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60977</xdr:rowOff>
    </xdr:from>
    <xdr:ext cx="405111" cy="259045"/>
    <xdr:sp macro="" textlink="">
      <xdr:nvSpPr>
        <xdr:cNvPr id="74" name="【道路】&#10;有形固定資産減価償却率該当値テキスト">
          <a:extLst>
            <a:ext uri="{FF2B5EF4-FFF2-40B4-BE49-F238E27FC236}">
              <a16:creationId xmlns:a16="http://schemas.microsoft.com/office/drawing/2014/main" id="{B6CBE7BC-1AEB-4F2A-9139-58C2921CE5B8}"/>
            </a:ext>
          </a:extLst>
        </xdr:cNvPr>
        <xdr:cNvSpPr txBox="1"/>
      </xdr:nvSpPr>
      <xdr:spPr>
        <a:xfrm>
          <a:off x="4673600" y="674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44450</xdr:rowOff>
    </xdr:from>
    <xdr:to>
      <xdr:col>20</xdr:col>
      <xdr:colOff>38100</xdr:colOff>
      <xdr:row>39</xdr:row>
      <xdr:rowOff>146050</xdr:rowOff>
    </xdr:to>
    <xdr:sp macro="" textlink="">
      <xdr:nvSpPr>
        <xdr:cNvPr id="75" name="楕円 74">
          <a:extLst>
            <a:ext uri="{FF2B5EF4-FFF2-40B4-BE49-F238E27FC236}">
              <a16:creationId xmlns:a16="http://schemas.microsoft.com/office/drawing/2014/main" id="{1CC2C9C6-799F-4ECF-AA59-98FE3241266F}"/>
            </a:ext>
          </a:extLst>
        </xdr:cNvPr>
        <xdr:cNvSpPr/>
      </xdr:nvSpPr>
      <xdr:spPr>
        <a:xfrm>
          <a:off x="3746500" y="673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95250</xdr:rowOff>
    </xdr:from>
    <xdr:to>
      <xdr:col>24</xdr:col>
      <xdr:colOff>63500</xdr:colOff>
      <xdr:row>39</xdr:row>
      <xdr:rowOff>133350</xdr:rowOff>
    </xdr:to>
    <xdr:cxnSp macro="">
      <xdr:nvCxnSpPr>
        <xdr:cNvPr id="76" name="直線コネクタ 75">
          <a:extLst>
            <a:ext uri="{FF2B5EF4-FFF2-40B4-BE49-F238E27FC236}">
              <a16:creationId xmlns:a16="http://schemas.microsoft.com/office/drawing/2014/main" id="{227A3B0B-45EA-4FE7-857A-03A405B3D7E1}"/>
            </a:ext>
          </a:extLst>
        </xdr:cNvPr>
        <xdr:cNvCxnSpPr/>
      </xdr:nvCxnSpPr>
      <xdr:spPr>
        <a:xfrm>
          <a:off x="3797300" y="67818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126365</xdr:rowOff>
    </xdr:from>
    <xdr:to>
      <xdr:col>15</xdr:col>
      <xdr:colOff>101600</xdr:colOff>
      <xdr:row>40</xdr:row>
      <xdr:rowOff>56515</xdr:rowOff>
    </xdr:to>
    <xdr:sp macro="" textlink="">
      <xdr:nvSpPr>
        <xdr:cNvPr id="77" name="楕円 76">
          <a:extLst>
            <a:ext uri="{FF2B5EF4-FFF2-40B4-BE49-F238E27FC236}">
              <a16:creationId xmlns:a16="http://schemas.microsoft.com/office/drawing/2014/main" id="{120BD762-7451-435A-AA84-0DD242FB3CF5}"/>
            </a:ext>
          </a:extLst>
        </xdr:cNvPr>
        <xdr:cNvSpPr/>
      </xdr:nvSpPr>
      <xdr:spPr>
        <a:xfrm>
          <a:off x="2857500" y="6812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95250</xdr:rowOff>
    </xdr:from>
    <xdr:to>
      <xdr:col>19</xdr:col>
      <xdr:colOff>177800</xdr:colOff>
      <xdr:row>40</xdr:row>
      <xdr:rowOff>5715</xdr:rowOff>
    </xdr:to>
    <xdr:cxnSp macro="">
      <xdr:nvCxnSpPr>
        <xdr:cNvPr id="78" name="直線コネクタ 77">
          <a:extLst>
            <a:ext uri="{FF2B5EF4-FFF2-40B4-BE49-F238E27FC236}">
              <a16:creationId xmlns:a16="http://schemas.microsoft.com/office/drawing/2014/main" id="{79869784-CD52-4BF7-AFF0-38C2615F7F85}"/>
            </a:ext>
          </a:extLst>
        </xdr:cNvPr>
        <xdr:cNvCxnSpPr/>
      </xdr:nvCxnSpPr>
      <xdr:spPr>
        <a:xfrm flipV="1">
          <a:off x="2908300" y="6781800"/>
          <a:ext cx="889000" cy="81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145415</xdr:rowOff>
    </xdr:from>
    <xdr:to>
      <xdr:col>10</xdr:col>
      <xdr:colOff>165100</xdr:colOff>
      <xdr:row>39</xdr:row>
      <xdr:rowOff>75565</xdr:rowOff>
    </xdr:to>
    <xdr:sp macro="" textlink="">
      <xdr:nvSpPr>
        <xdr:cNvPr id="79" name="楕円 78">
          <a:extLst>
            <a:ext uri="{FF2B5EF4-FFF2-40B4-BE49-F238E27FC236}">
              <a16:creationId xmlns:a16="http://schemas.microsoft.com/office/drawing/2014/main" id="{80DA7F82-7C34-44F6-8DF9-D03FD28D719B}"/>
            </a:ext>
          </a:extLst>
        </xdr:cNvPr>
        <xdr:cNvSpPr/>
      </xdr:nvSpPr>
      <xdr:spPr>
        <a:xfrm>
          <a:off x="1968500" y="6660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24765</xdr:rowOff>
    </xdr:from>
    <xdr:to>
      <xdr:col>15</xdr:col>
      <xdr:colOff>50800</xdr:colOff>
      <xdr:row>40</xdr:row>
      <xdr:rowOff>5715</xdr:rowOff>
    </xdr:to>
    <xdr:cxnSp macro="">
      <xdr:nvCxnSpPr>
        <xdr:cNvPr id="80" name="直線コネクタ 79">
          <a:extLst>
            <a:ext uri="{FF2B5EF4-FFF2-40B4-BE49-F238E27FC236}">
              <a16:creationId xmlns:a16="http://schemas.microsoft.com/office/drawing/2014/main" id="{2BA64338-423D-40CC-9C5D-3E2D6A0E10D2}"/>
            </a:ext>
          </a:extLst>
        </xdr:cNvPr>
        <xdr:cNvCxnSpPr/>
      </xdr:nvCxnSpPr>
      <xdr:spPr>
        <a:xfrm>
          <a:off x="2019300" y="6711315"/>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107315</xdr:rowOff>
    </xdr:from>
    <xdr:to>
      <xdr:col>6</xdr:col>
      <xdr:colOff>38100</xdr:colOff>
      <xdr:row>39</xdr:row>
      <xdr:rowOff>37465</xdr:rowOff>
    </xdr:to>
    <xdr:sp macro="" textlink="">
      <xdr:nvSpPr>
        <xdr:cNvPr id="81" name="楕円 80">
          <a:extLst>
            <a:ext uri="{FF2B5EF4-FFF2-40B4-BE49-F238E27FC236}">
              <a16:creationId xmlns:a16="http://schemas.microsoft.com/office/drawing/2014/main" id="{4EB57139-CB58-4146-BCE4-5B39D23F718E}"/>
            </a:ext>
          </a:extLst>
        </xdr:cNvPr>
        <xdr:cNvSpPr/>
      </xdr:nvSpPr>
      <xdr:spPr>
        <a:xfrm>
          <a:off x="1079500" y="6622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158115</xdr:rowOff>
    </xdr:from>
    <xdr:to>
      <xdr:col>10</xdr:col>
      <xdr:colOff>114300</xdr:colOff>
      <xdr:row>39</xdr:row>
      <xdr:rowOff>24765</xdr:rowOff>
    </xdr:to>
    <xdr:cxnSp macro="">
      <xdr:nvCxnSpPr>
        <xdr:cNvPr id="82" name="直線コネクタ 81">
          <a:extLst>
            <a:ext uri="{FF2B5EF4-FFF2-40B4-BE49-F238E27FC236}">
              <a16:creationId xmlns:a16="http://schemas.microsoft.com/office/drawing/2014/main" id="{1E72B9AE-8CBC-4998-8381-A09F69989962}"/>
            </a:ext>
          </a:extLst>
        </xdr:cNvPr>
        <xdr:cNvCxnSpPr/>
      </xdr:nvCxnSpPr>
      <xdr:spPr>
        <a:xfrm>
          <a:off x="1130300" y="667321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74947</xdr:rowOff>
    </xdr:from>
    <xdr:ext cx="405111" cy="259045"/>
    <xdr:sp macro="" textlink="">
      <xdr:nvSpPr>
        <xdr:cNvPr id="83" name="n_1aveValue【道路】&#10;有形固定資産減価償却率">
          <a:extLst>
            <a:ext uri="{FF2B5EF4-FFF2-40B4-BE49-F238E27FC236}">
              <a16:creationId xmlns:a16="http://schemas.microsoft.com/office/drawing/2014/main" id="{B3003967-A5A2-43EC-99CC-B31B601535D8}"/>
            </a:ext>
          </a:extLst>
        </xdr:cNvPr>
        <xdr:cNvSpPr txBox="1"/>
      </xdr:nvSpPr>
      <xdr:spPr>
        <a:xfrm>
          <a:off x="3582044" y="6418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59707</xdr:rowOff>
    </xdr:from>
    <xdr:ext cx="405111" cy="259045"/>
    <xdr:sp macro="" textlink="">
      <xdr:nvSpPr>
        <xdr:cNvPr id="84" name="n_2aveValue【道路】&#10;有形固定資産減価償却率">
          <a:extLst>
            <a:ext uri="{FF2B5EF4-FFF2-40B4-BE49-F238E27FC236}">
              <a16:creationId xmlns:a16="http://schemas.microsoft.com/office/drawing/2014/main" id="{6549800E-ED20-4A8B-8F1C-7241BB92AB3C}"/>
            </a:ext>
          </a:extLst>
        </xdr:cNvPr>
        <xdr:cNvSpPr txBox="1"/>
      </xdr:nvSpPr>
      <xdr:spPr>
        <a:xfrm>
          <a:off x="2705744" y="6403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21607</xdr:rowOff>
    </xdr:from>
    <xdr:ext cx="405111" cy="259045"/>
    <xdr:sp macro="" textlink="">
      <xdr:nvSpPr>
        <xdr:cNvPr id="85" name="n_3aveValue【道路】&#10;有形固定資産減価償却率">
          <a:extLst>
            <a:ext uri="{FF2B5EF4-FFF2-40B4-BE49-F238E27FC236}">
              <a16:creationId xmlns:a16="http://schemas.microsoft.com/office/drawing/2014/main" id="{5C261ABF-B217-4FD0-93F2-36530609B703}"/>
            </a:ext>
          </a:extLst>
        </xdr:cNvPr>
        <xdr:cNvSpPr txBox="1"/>
      </xdr:nvSpPr>
      <xdr:spPr>
        <a:xfrm>
          <a:off x="1816744" y="6365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156862</xdr:rowOff>
    </xdr:from>
    <xdr:ext cx="405111" cy="259045"/>
    <xdr:sp macro="" textlink="">
      <xdr:nvSpPr>
        <xdr:cNvPr id="86" name="n_4aveValue【道路】&#10;有形固定資産減価償却率">
          <a:extLst>
            <a:ext uri="{FF2B5EF4-FFF2-40B4-BE49-F238E27FC236}">
              <a16:creationId xmlns:a16="http://schemas.microsoft.com/office/drawing/2014/main" id="{7444CF54-D742-4BCA-A4BD-D3E4188E544B}"/>
            </a:ext>
          </a:extLst>
        </xdr:cNvPr>
        <xdr:cNvSpPr txBox="1"/>
      </xdr:nvSpPr>
      <xdr:spPr>
        <a:xfrm>
          <a:off x="927744" y="6329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137177</xdr:rowOff>
    </xdr:from>
    <xdr:ext cx="405111" cy="259045"/>
    <xdr:sp macro="" textlink="">
      <xdr:nvSpPr>
        <xdr:cNvPr id="87" name="n_1mainValue【道路】&#10;有形固定資産減価償却率">
          <a:extLst>
            <a:ext uri="{FF2B5EF4-FFF2-40B4-BE49-F238E27FC236}">
              <a16:creationId xmlns:a16="http://schemas.microsoft.com/office/drawing/2014/main" id="{6B6A5E8C-0D34-4667-B070-CE977F8BD0A1}"/>
            </a:ext>
          </a:extLst>
        </xdr:cNvPr>
        <xdr:cNvSpPr txBox="1"/>
      </xdr:nvSpPr>
      <xdr:spPr>
        <a:xfrm>
          <a:off x="3582044" y="6823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47642</xdr:rowOff>
    </xdr:from>
    <xdr:ext cx="405111" cy="259045"/>
    <xdr:sp macro="" textlink="">
      <xdr:nvSpPr>
        <xdr:cNvPr id="88" name="n_2mainValue【道路】&#10;有形固定資産減価償却率">
          <a:extLst>
            <a:ext uri="{FF2B5EF4-FFF2-40B4-BE49-F238E27FC236}">
              <a16:creationId xmlns:a16="http://schemas.microsoft.com/office/drawing/2014/main" id="{B9600193-DDB7-4626-BF25-E4D158E68AAE}"/>
            </a:ext>
          </a:extLst>
        </xdr:cNvPr>
        <xdr:cNvSpPr txBox="1"/>
      </xdr:nvSpPr>
      <xdr:spPr>
        <a:xfrm>
          <a:off x="2705744" y="6905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66692</xdr:rowOff>
    </xdr:from>
    <xdr:ext cx="405111" cy="259045"/>
    <xdr:sp macro="" textlink="">
      <xdr:nvSpPr>
        <xdr:cNvPr id="89" name="n_3mainValue【道路】&#10;有形固定資産減価償却率">
          <a:extLst>
            <a:ext uri="{FF2B5EF4-FFF2-40B4-BE49-F238E27FC236}">
              <a16:creationId xmlns:a16="http://schemas.microsoft.com/office/drawing/2014/main" id="{27A63F0C-5960-4BFC-9539-57DA566B41C9}"/>
            </a:ext>
          </a:extLst>
        </xdr:cNvPr>
        <xdr:cNvSpPr txBox="1"/>
      </xdr:nvSpPr>
      <xdr:spPr>
        <a:xfrm>
          <a:off x="1816744" y="6753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28592</xdr:rowOff>
    </xdr:from>
    <xdr:ext cx="405111" cy="259045"/>
    <xdr:sp macro="" textlink="">
      <xdr:nvSpPr>
        <xdr:cNvPr id="90" name="n_4mainValue【道路】&#10;有形固定資産減価償却率">
          <a:extLst>
            <a:ext uri="{FF2B5EF4-FFF2-40B4-BE49-F238E27FC236}">
              <a16:creationId xmlns:a16="http://schemas.microsoft.com/office/drawing/2014/main" id="{1D18B4DE-2385-4003-B688-016CABADD83D}"/>
            </a:ext>
          </a:extLst>
        </xdr:cNvPr>
        <xdr:cNvSpPr txBox="1"/>
      </xdr:nvSpPr>
      <xdr:spPr>
        <a:xfrm>
          <a:off x="927744" y="6715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BD113F86-7888-4322-8388-98ABFE315828}"/>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DAED0F89-9129-450D-8A3C-4534D5989555}"/>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9095E06E-DFFF-4244-BCC7-4BDB78176012}"/>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251B9924-CB1F-4D6C-A5C1-D27990D345F1}"/>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14C83C4-B2C3-4789-91FC-EE1A45A7D37F}"/>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1065AC75-976A-46DD-9B0C-1C2C908CEF0B}"/>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EF43CBDC-8A90-42F8-A6FE-459436B4E09A}"/>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2398B768-F269-4D26-AF0E-CAFB101417FB}"/>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3339FBB7-3DEC-49B1-B802-9124DF803BB5}"/>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31E23D83-74BA-4A36-8BDF-C71FE47B2ABD}"/>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74197A42-760B-489C-956F-9EBC809AFD6F}"/>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C2946F11-F445-4A1D-9E25-2D9433E3E15E}"/>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2029D4B1-340C-4B74-B343-59062AC450B6}"/>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39</xdr:row>
      <xdr:rowOff>29227</xdr:rowOff>
    </xdr:from>
    <xdr:ext cx="595419" cy="259045"/>
    <xdr:sp macro="" textlink="">
      <xdr:nvSpPr>
        <xdr:cNvPr id="104" name="テキスト ボックス 103">
          <a:extLst>
            <a:ext uri="{FF2B5EF4-FFF2-40B4-BE49-F238E27FC236}">
              <a16:creationId xmlns:a16="http://schemas.microsoft.com/office/drawing/2014/main" id="{3A42C43B-C12D-4F63-B8F0-658C936E1A8F}"/>
            </a:ext>
          </a:extLst>
        </xdr:cNvPr>
        <xdr:cNvSpPr txBox="1"/>
      </xdr:nvSpPr>
      <xdr:spPr>
        <a:xfrm>
          <a:off x="6008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747231D3-1116-4D6B-9B3C-B5E62304737F}"/>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162577</xdr:rowOff>
    </xdr:from>
    <xdr:ext cx="595419" cy="259045"/>
    <xdr:sp macro="" textlink="">
      <xdr:nvSpPr>
        <xdr:cNvPr id="106" name="テキスト ボックス 105">
          <a:extLst>
            <a:ext uri="{FF2B5EF4-FFF2-40B4-BE49-F238E27FC236}">
              <a16:creationId xmlns:a16="http://schemas.microsoft.com/office/drawing/2014/main" id="{79F5AFF8-18A7-4512-A880-344782419264}"/>
            </a:ext>
          </a:extLst>
        </xdr:cNvPr>
        <xdr:cNvSpPr txBox="1"/>
      </xdr:nvSpPr>
      <xdr:spPr>
        <a:xfrm>
          <a:off x="6008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1C41B90A-630F-4D1F-88BB-8DE600983783}"/>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124477</xdr:rowOff>
    </xdr:from>
    <xdr:ext cx="595419" cy="259045"/>
    <xdr:sp macro="" textlink="">
      <xdr:nvSpPr>
        <xdr:cNvPr id="108" name="テキスト ボックス 107">
          <a:extLst>
            <a:ext uri="{FF2B5EF4-FFF2-40B4-BE49-F238E27FC236}">
              <a16:creationId xmlns:a16="http://schemas.microsoft.com/office/drawing/2014/main" id="{A8EFDE27-7C7F-4A9B-B07D-D16221CFF297}"/>
            </a:ext>
          </a:extLst>
        </xdr:cNvPr>
        <xdr:cNvSpPr txBox="1"/>
      </xdr:nvSpPr>
      <xdr:spPr>
        <a:xfrm>
          <a:off x="6008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9EEAFFD6-3E8A-4189-9AF7-564B187A9321}"/>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32</xdr:row>
      <xdr:rowOff>86377</xdr:rowOff>
    </xdr:from>
    <xdr:ext cx="685572" cy="259045"/>
    <xdr:sp macro="" textlink="">
      <xdr:nvSpPr>
        <xdr:cNvPr id="110" name="テキスト ボックス 109">
          <a:extLst>
            <a:ext uri="{FF2B5EF4-FFF2-40B4-BE49-F238E27FC236}">
              <a16:creationId xmlns:a16="http://schemas.microsoft.com/office/drawing/2014/main" id="{A75E6B1D-E2B9-4103-9D20-D35EBBE58678}"/>
            </a:ext>
          </a:extLst>
        </xdr:cNvPr>
        <xdr:cNvSpPr txBox="1"/>
      </xdr:nvSpPr>
      <xdr:spPr>
        <a:xfrm>
          <a:off x="5918428" y="557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BDAA0AE4-76D1-4E0A-B0E8-6DE330473A24}"/>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30</xdr:row>
      <xdr:rowOff>48277</xdr:rowOff>
    </xdr:from>
    <xdr:ext cx="685572" cy="259045"/>
    <xdr:sp macro="" textlink="">
      <xdr:nvSpPr>
        <xdr:cNvPr id="112" name="テキスト ボックス 111">
          <a:extLst>
            <a:ext uri="{FF2B5EF4-FFF2-40B4-BE49-F238E27FC236}">
              <a16:creationId xmlns:a16="http://schemas.microsoft.com/office/drawing/2014/main" id="{2FCC14DB-DFAF-461A-833F-EDC75ED77A7E}"/>
            </a:ext>
          </a:extLst>
        </xdr:cNvPr>
        <xdr:cNvSpPr txBox="1"/>
      </xdr:nvSpPr>
      <xdr:spPr>
        <a:xfrm>
          <a:off x="5918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297B9EAE-AED3-4EC6-929C-0E670CDFDEA1}"/>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127707</xdr:rowOff>
    </xdr:from>
    <xdr:to>
      <xdr:col>54</xdr:col>
      <xdr:colOff>189865</xdr:colOff>
      <xdr:row>42</xdr:row>
      <xdr:rowOff>12443</xdr:rowOff>
    </xdr:to>
    <xdr:cxnSp macro="">
      <xdr:nvCxnSpPr>
        <xdr:cNvPr id="114" name="直線コネクタ 113">
          <a:extLst>
            <a:ext uri="{FF2B5EF4-FFF2-40B4-BE49-F238E27FC236}">
              <a16:creationId xmlns:a16="http://schemas.microsoft.com/office/drawing/2014/main" id="{7A9F8594-F98F-4AA1-8358-508046EB055E}"/>
            </a:ext>
          </a:extLst>
        </xdr:cNvPr>
        <xdr:cNvCxnSpPr/>
      </xdr:nvCxnSpPr>
      <xdr:spPr>
        <a:xfrm flipV="1">
          <a:off x="10476865" y="5785557"/>
          <a:ext cx="0" cy="14277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16270</xdr:rowOff>
    </xdr:from>
    <xdr:ext cx="534377" cy="259045"/>
    <xdr:sp macro="" textlink="">
      <xdr:nvSpPr>
        <xdr:cNvPr id="115" name="【道路】&#10;一人当たり延長最小値テキスト">
          <a:extLst>
            <a:ext uri="{FF2B5EF4-FFF2-40B4-BE49-F238E27FC236}">
              <a16:creationId xmlns:a16="http://schemas.microsoft.com/office/drawing/2014/main" id="{A0E90FBF-A1CD-4A3A-976D-F3D46793A57D}"/>
            </a:ext>
          </a:extLst>
        </xdr:cNvPr>
        <xdr:cNvSpPr txBox="1"/>
      </xdr:nvSpPr>
      <xdr:spPr>
        <a:xfrm>
          <a:off x="10515600" y="7217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12443</xdr:rowOff>
    </xdr:from>
    <xdr:to>
      <xdr:col>55</xdr:col>
      <xdr:colOff>88900</xdr:colOff>
      <xdr:row>42</xdr:row>
      <xdr:rowOff>12443</xdr:rowOff>
    </xdr:to>
    <xdr:cxnSp macro="">
      <xdr:nvCxnSpPr>
        <xdr:cNvPr id="116" name="直線コネクタ 115">
          <a:extLst>
            <a:ext uri="{FF2B5EF4-FFF2-40B4-BE49-F238E27FC236}">
              <a16:creationId xmlns:a16="http://schemas.microsoft.com/office/drawing/2014/main" id="{338560EF-B278-4DE0-B59E-D36DE3CB6B28}"/>
            </a:ext>
          </a:extLst>
        </xdr:cNvPr>
        <xdr:cNvCxnSpPr/>
      </xdr:nvCxnSpPr>
      <xdr:spPr>
        <a:xfrm>
          <a:off x="10388600" y="7213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74384</xdr:rowOff>
    </xdr:from>
    <xdr:ext cx="690189" cy="259045"/>
    <xdr:sp macro="" textlink="">
      <xdr:nvSpPr>
        <xdr:cNvPr id="117" name="【道路】&#10;一人当たり延長最大値テキスト">
          <a:extLst>
            <a:ext uri="{FF2B5EF4-FFF2-40B4-BE49-F238E27FC236}">
              <a16:creationId xmlns:a16="http://schemas.microsoft.com/office/drawing/2014/main" id="{A6AA3322-7C8B-4FF7-8EF7-929960F1A2B0}"/>
            </a:ext>
          </a:extLst>
        </xdr:cNvPr>
        <xdr:cNvSpPr txBox="1"/>
      </xdr:nvSpPr>
      <xdr:spPr>
        <a:xfrm>
          <a:off x="10515600" y="556078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1,144.443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127707</xdr:rowOff>
    </xdr:from>
    <xdr:to>
      <xdr:col>55</xdr:col>
      <xdr:colOff>88900</xdr:colOff>
      <xdr:row>33</xdr:row>
      <xdr:rowOff>127707</xdr:rowOff>
    </xdr:to>
    <xdr:cxnSp macro="">
      <xdr:nvCxnSpPr>
        <xdr:cNvPr id="118" name="直線コネクタ 117">
          <a:extLst>
            <a:ext uri="{FF2B5EF4-FFF2-40B4-BE49-F238E27FC236}">
              <a16:creationId xmlns:a16="http://schemas.microsoft.com/office/drawing/2014/main" id="{84CF734D-763D-4A94-ADF1-3BA0B32A54EC}"/>
            </a:ext>
          </a:extLst>
        </xdr:cNvPr>
        <xdr:cNvCxnSpPr/>
      </xdr:nvCxnSpPr>
      <xdr:spPr>
        <a:xfrm>
          <a:off x="10388600" y="5785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71322</xdr:rowOff>
    </xdr:from>
    <xdr:ext cx="534377" cy="259045"/>
    <xdr:sp macro="" textlink="">
      <xdr:nvSpPr>
        <xdr:cNvPr id="119" name="【道路】&#10;一人当たり延長平均値テキスト">
          <a:extLst>
            <a:ext uri="{FF2B5EF4-FFF2-40B4-BE49-F238E27FC236}">
              <a16:creationId xmlns:a16="http://schemas.microsoft.com/office/drawing/2014/main" id="{162CB94F-3BB3-4660-B538-69FCF9C66645}"/>
            </a:ext>
          </a:extLst>
        </xdr:cNvPr>
        <xdr:cNvSpPr txBox="1"/>
      </xdr:nvSpPr>
      <xdr:spPr>
        <a:xfrm>
          <a:off x="10515600" y="69293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48445</xdr:rowOff>
    </xdr:from>
    <xdr:to>
      <xdr:col>55</xdr:col>
      <xdr:colOff>50800</xdr:colOff>
      <xdr:row>41</xdr:row>
      <xdr:rowOff>150045</xdr:rowOff>
    </xdr:to>
    <xdr:sp macro="" textlink="">
      <xdr:nvSpPr>
        <xdr:cNvPr id="120" name="フローチャート: 判断 119">
          <a:extLst>
            <a:ext uri="{FF2B5EF4-FFF2-40B4-BE49-F238E27FC236}">
              <a16:creationId xmlns:a16="http://schemas.microsoft.com/office/drawing/2014/main" id="{DBCDCE16-276F-4850-AF11-474AB6AA7860}"/>
            </a:ext>
          </a:extLst>
        </xdr:cNvPr>
        <xdr:cNvSpPr/>
      </xdr:nvSpPr>
      <xdr:spPr>
        <a:xfrm>
          <a:off x="10426700" y="7077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41</xdr:row>
      <xdr:rowOff>53844</xdr:rowOff>
    </xdr:from>
    <xdr:to>
      <xdr:col>50</xdr:col>
      <xdr:colOff>165100</xdr:colOff>
      <xdr:row>41</xdr:row>
      <xdr:rowOff>155444</xdr:rowOff>
    </xdr:to>
    <xdr:sp macro="" textlink="">
      <xdr:nvSpPr>
        <xdr:cNvPr id="121" name="フローチャート: 判断 120">
          <a:extLst>
            <a:ext uri="{FF2B5EF4-FFF2-40B4-BE49-F238E27FC236}">
              <a16:creationId xmlns:a16="http://schemas.microsoft.com/office/drawing/2014/main" id="{96DA0866-4319-4651-AB60-3C42DA747FED}"/>
            </a:ext>
          </a:extLst>
        </xdr:cNvPr>
        <xdr:cNvSpPr/>
      </xdr:nvSpPr>
      <xdr:spPr>
        <a:xfrm>
          <a:off x="9588500" y="7083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57858</xdr:rowOff>
    </xdr:from>
    <xdr:to>
      <xdr:col>46</xdr:col>
      <xdr:colOff>38100</xdr:colOff>
      <xdr:row>41</xdr:row>
      <xdr:rowOff>159458</xdr:rowOff>
    </xdr:to>
    <xdr:sp macro="" textlink="">
      <xdr:nvSpPr>
        <xdr:cNvPr id="122" name="フローチャート: 判断 121">
          <a:extLst>
            <a:ext uri="{FF2B5EF4-FFF2-40B4-BE49-F238E27FC236}">
              <a16:creationId xmlns:a16="http://schemas.microsoft.com/office/drawing/2014/main" id="{5D7BAFD1-232D-4C26-B309-B7B74E7B02A6}"/>
            </a:ext>
          </a:extLst>
        </xdr:cNvPr>
        <xdr:cNvSpPr/>
      </xdr:nvSpPr>
      <xdr:spPr>
        <a:xfrm>
          <a:off x="8699500" y="7087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41</xdr:row>
      <xdr:rowOff>55887</xdr:rowOff>
    </xdr:from>
    <xdr:to>
      <xdr:col>41</xdr:col>
      <xdr:colOff>101600</xdr:colOff>
      <xdr:row>41</xdr:row>
      <xdr:rowOff>157487</xdr:rowOff>
    </xdr:to>
    <xdr:sp macro="" textlink="">
      <xdr:nvSpPr>
        <xdr:cNvPr id="123" name="フローチャート: 判断 122">
          <a:extLst>
            <a:ext uri="{FF2B5EF4-FFF2-40B4-BE49-F238E27FC236}">
              <a16:creationId xmlns:a16="http://schemas.microsoft.com/office/drawing/2014/main" id="{F85C75CC-160D-4D0F-A530-A6BAD780797A}"/>
            </a:ext>
          </a:extLst>
        </xdr:cNvPr>
        <xdr:cNvSpPr/>
      </xdr:nvSpPr>
      <xdr:spPr>
        <a:xfrm>
          <a:off x="7810500" y="7085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41</xdr:row>
      <xdr:rowOff>86602</xdr:rowOff>
    </xdr:from>
    <xdr:to>
      <xdr:col>36</xdr:col>
      <xdr:colOff>165100</xdr:colOff>
      <xdr:row>42</xdr:row>
      <xdr:rowOff>16752</xdr:rowOff>
    </xdr:to>
    <xdr:sp macro="" textlink="">
      <xdr:nvSpPr>
        <xdr:cNvPr id="124" name="フローチャート: 判断 123">
          <a:extLst>
            <a:ext uri="{FF2B5EF4-FFF2-40B4-BE49-F238E27FC236}">
              <a16:creationId xmlns:a16="http://schemas.microsoft.com/office/drawing/2014/main" id="{EA517D23-7F85-486D-9FA8-391537513831}"/>
            </a:ext>
          </a:extLst>
        </xdr:cNvPr>
        <xdr:cNvSpPr/>
      </xdr:nvSpPr>
      <xdr:spPr>
        <a:xfrm>
          <a:off x="6921500" y="7116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3792782E-94D3-4789-AF04-003C7C158377}"/>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17BEA04C-8344-4FEC-B464-B4EB3973E3DA}"/>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99DD4641-5637-4372-8EA6-0EF985DB824B}"/>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12377C39-1C1A-4D07-8844-DE00B89B5041}"/>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9B2A308-2D03-41C4-AD65-60B3B82C72F3}"/>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66729</xdr:rowOff>
    </xdr:from>
    <xdr:to>
      <xdr:col>55</xdr:col>
      <xdr:colOff>50800</xdr:colOff>
      <xdr:row>41</xdr:row>
      <xdr:rowOff>168329</xdr:rowOff>
    </xdr:to>
    <xdr:sp macro="" textlink="">
      <xdr:nvSpPr>
        <xdr:cNvPr id="130" name="楕円 129">
          <a:extLst>
            <a:ext uri="{FF2B5EF4-FFF2-40B4-BE49-F238E27FC236}">
              <a16:creationId xmlns:a16="http://schemas.microsoft.com/office/drawing/2014/main" id="{2A1FCEF2-132F-49D6-AB1B-C06886D1B275}"/>
            </a:ext>
          </a:extLst>
        </xdr:cNvPr>
        <xdr:cNvSpPr/>
      </xdr:nvSpPr>
      <xdr:spPr>
        <a:xfrm>
          <a:off x="10426700" y="7096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26872</xdr:rowOff>
    </xdr:from>
    <xdr:ext cx="534377" cy="259045"/>
    <xdr:sp macro="" textlink="">
      <xdr:nvSpPr>
        <xdr:cNvPr id="131" name="【道路】&#10;一人当たり延長該当値テキスト">
          <a:extLst>
            <a:ext uri="{FF2B5EF4-FFF2-40B4-BE49-F238E27FC236}">
              <a16:creationId xmlns:a16="http://schemas.microsoft.com/office/drawing/2014/main" id="{364B8FDC-1C42-4AC1-9A6F-FBEEB94621BD}"/>
            </a:ext>
          </a:extLst>
        </xdr:cNvPr>
        <xdr:cNvSpPr txBox="1"/>
      </xdr:nvSpPr>
      <xdr:spPr>
        <a:xfrm>
          <a:off x="10515600" y="7056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67674</xdr:rowOff>
    </xdr:from>
    <xdr:to>
      <xdr:col>50</xdr:col>
      <xdr:colOff>165100</xdr:colOff>
      <xdr:row>41</xdr:row>
      <xdr:rowOff>169274</xdr:rowOff>
    </xdr:to>
    <xdr:sp macro="" textlink="">
      <xdr:nvSpPr>
        <xdr:cNvPr id="132" name="楕円 131">
          <a:extLst>
            <a:ext uri="{FF2B5EF4-FFF2-40B4-BE49-F238E27FC236}">
              <a16:creationId xmlns:a16="http://schemas.microsoft.com/office/drawing/2014/main" id="{EB40358D-B679-468A-BC08-58CB34207291}"/>
            </a:ext>
          </a:extLst>
        </xdr:cNvPr>
        <xdr:cNvSpPr/>
      </xdr:nvSpPr>
      <xdr:spPr>
        <a:xfrm>
          <a:off x="9588500" y="7097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117529</xdr:rowOff>
    </xdr:from>
    <xdr:to>
      <xdr:col>55</xdr:col>
      <xdr:colOff>0</xdr:colOff>
      <xdr:row>41</xdr:row>
      <xdr:rowOff>118474</xdr:rowOff>
    </xdr:to>
    <xdr:cxnSp macro="">
      <xdr:nvCxnSpPr>
        <xdr:cNvPr id="133" name="直線コネクタ 132">
          <a:extLst>
            <a:ext uri="{FF2B5EF4-FFF2-40B4-BE49-F238E27FC236}">
              <a16:creationId xmlns:a16="http://schemas.microsoft.com/office/drawing/2014/main" id="{7BC5C540-6A7C-4E02-8077-25B19EDC3CC4}"/>
            </a:ext>
          </a:extLst>
        </xdr:cNvPr>
        <xdr:cNvCxnSpPr/>
      </xdr:nvCxnSpPr>
      <xdr:spPr>
        <a:xfrm flipV="1">
          <a:off x="9639300" y="7146979"/>
          <a:ext cx="838200" cy="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68945</xdr:rowOff>
    </xdr:from>
    <xdr:to>
      <xdr:col>46</xdr:col>
      <xdr:colOff>38100</xdr:colOff>
      <xdr:row>41</xdr:row>
      <xdr:rowOff>170545</xdr:rowOff>
    </xdr:to>
    <xdr:sp macro="" textlink="">
      <xdr:nvSpPr>
        <xdr:cNvPr id="134" name="楕円 133">
          <a:extLst>
            <a:ext uri="{FF2B5EF4-FFF2-40B4-BE49-F238E27FC236}">
              <a16:creationId xmlns:a16="http://schemas.microsoft.com/office/drawing/2014/main" id="{15B6C36C-3A8B-4469-BBAE-7D48D68720A1}"/>
            </a:ext>
          </a:extLst>
        </xdr:cNvPr>
        <xdr:cNvSpPr/>
      </xdr:nvSpPr>
      <xdr:spPr>
        <a:xfrm>
          <a:off x="8699500" y="7098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118474</xdr:rowOff>
    </xdr:from>
    <xdr:to>
      <xdr:col>50</xdr:col>
      <xdr:colOff>114300</xdr:colOff>
      <xdr:row>41</xdr:row>
      <xdr:rowOff>119745</xdr:rowOff>
    </xdr:to>
    <xdr:cxnSp macro="">
      <xdr:nvCxnSpPr>
        <xdr:cNvPr id="135" name="直線コネクタ 134">
          <a:extLst>
            <a:ext uri="{FF2B5EF4-FFF2-40B4-BE49-F238E27FC236}">
              <a16:creationId xmlns:a16="http://schemas.microsoft.com/office/drawing/2014/main" id="{EA6832BB-4F3F-424F-A2CE-C740EC33011C}"/>
            </a:ext>
          </a:extLst>
        </xdr:cNvPr>
        <xdr:cNvCxnSpPr/>
      </xdr:nvCxnSpPr>
      <xdr:spPr>
        <a:xfrm flipV="1">
          <a:off x="8750300" y="7147924"/>
          <a:ext cx="889000" cy="1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71322</xdr:rowOff>
    </xdr:from>
    <xdr:to>
      <xdr:col>41</xdr:col>
      <xdr:colOff>101600</xdr:colOff>
      <xdr:row>42</xdr:row>
      <xdr:rowOff>1472</xdr:rowOff>
    </xdr:to>
    <xdr:sp macro="" textlink="">
      <xdr:nvSpPr>
        <xdr:cNvPr id="136" name="楕円 135">
          <a:extLst>
            <a:ext uri="{FF2B5EF4-FFF2-40B4-BE49-F238E27FC236}">
              <a16:creationId xmlns:a16="http://schemas.microsoft.com/office/drawing/2014/main" id="{0B863540-E907-4FD8-B075-6F85FAC33CE4}"/>
            </a:ext>
          </a:extLst>
        </xdr:cNvPr>
        <xdr:cNvSpPr/>
      </xdr:nvSpPr>
      <xdr:spPr>
        <a:xfrm>
          <a:off x="7810500" y="7100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119745</xdr:rowOff>
    </xdr:from>
    <xdr:to>
      <xdr:col>45</xdr:col>
      <xdr:colOff>177800</xdr:colOff>
      <xdr:row>41</xdr:row>
      <xdr:rowOff>122122</xdr:rowOff>
    </xdr:to>
    <xdr:cxnSp macro="">
      <xdr:nvCxnSpPr>
        <xdr:cNvPr id="137" name="直線コネクタ 136">
          <a:extLst>
            <a:ext uri="{FF2B5EF4-FFF2-40B4-BE49-F238E27FC236}">
              <a16:creationId xmlns:a16="http://schemas.microsoft.com/office/drawing/2014/main" id="{EFF6B2CA-E6B5-48F7-B73A-92ADF92A1B3A}"/>
            </a:ext>
          </a:extLst>
        </xdr:cNvPr>
        <xdr:cNvCxnSpPr/>
      </xdr:nvCxnSpPr>
      <xdr:spPr>
        <a:xfrm flipV="1">
          <a:off x="7861300" y="7149195"/>
          <a:ext cx="889000" cy="2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72900</xdr:rowOff>
    </xdr:from>
    <xdr:to>
      <xdr:col>36</xdr:col>
      <xdr:colOff>165100</xdr:colOff>
      <xdr:row>42</xdr:row>
      <xdr:rowOff>3050</xdr:rowOff>
    </xdr:to>
    <xdr:sp macro="" textlink="">
      <xdr:nvSpPr>
        <xdr:cNvPr id="138" name="楕円 137">
          <a:extLst>
            <a:ext uri="{FF2B5EF4-FFF2-40B4-BE49-F238E27FC236}">
              <a16:creationId xmlns:a16="http://schemas.microsoft.com/office/drawing/2014/main" id="{A1BC37B9-4EF6-4AAF-ABE6-5D966B2664C1}"/>
            </a:ext>
          </a:extLst>
        </xdr:cNvPr>
        <xdr:cNvSpPr/>
      </xdr:nvSpPr>
      <xdr:spPr>
        <a:xfrm>
          <a:off x="6921500" y="7102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122122</xdr:rowOff>
    </xdr:from>
    <xdr:to>
      <xdr:col>41</xdr:col>
      <xdr:colOff>50800</xdr:colOff>
      <xdr:row>41</xdr:row>
      <xdr:rowOff>123700</xdr:rowOff>
    </xdr:to>
    <xdr:cxnSp macro="">
      <xdr:nvCxnSpPr>
        <xdr:cNvPr id="139" name="直線コネクタ 138">
          <a:extLst>
            <a:ext uri="{FF2B5EF4-FFF2-40B4-BE49-F238E27FC236}">
              <a16:creationId xmlns:a16="http://schemas.microsoft.com/office/drawing/2014/main" id="{05F0449C-CFF9-4488-BD8B-573326124676}"/>
            </a:ext>
          </a:extLst>
        </xdr:cNvPr>
        <xdr:cNvCxnSpPr/>
      </xdr:nvCxnSpPr>
      <xdr:spPr>
        <a:xfrm flipV="1">
          <a:off x="6972300" y="7151572"/>
          <a:ext cx="889000" cy="1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40</xdr:row>
      <xdr:rowOff>521</xdr:rowOff>
    </xdr:from>
    <xdr:ext cx="534377" cy="259045"/>
    <xdr:sp macro="" textlink="">
      <xdr:nvSpPr>
        <xdr:cNvPr id="140" name="n_1aveValue【道路】&#10;一人当たり延長">
          <a:extLst>
            <a:ext uri="{FF2B5EF4-FFF2-40B4-BE49-F238E27FC236}">
              <a16:creationId xmlns:a16="http://schemas.microsoft.com/office/drawing/2014/main" id="{3E99851B-B876-4C12-9562-1629DF18ACD3}"/>
            </a:ext>
          </a:extLst>
        </xdr:cNvPr>
        <xdr:cNvSpPr txBox="1"/>
      </xdr:nvSpPr>
      <xdr:spPr>
        <a:xfrm>
          <a:off x="9359411" y="6858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4535</xdr:rowOff>
    </xdr:from>
    <xdr:ext cx="534377" cy="259045"/>
    <xdr:sp macro="" textlink="">
      <xdr:nvSpPr>
        <xdr:cNvPr id="141" name="n_2aveValue【道路】&#10;一人当たり延長">
          <a:extLst>
            <a:ext uri="{FF2B5EF4-FFF2-40B4-BE49-F238E27FC236}">
              <a16:creationId xmlns:a16="http://schemas.microsoft.com/office/drawing/2014/main" id="{BD0AEC2E-9F6F-44A6-B95D-C1990D1A18AD}"/>
            </a:ext>
          </a:extLst>
        </xdr:cNvPr>
        <xdr:cNvSpPr txBox="1"/>
      </xdr:nvSpPr>
      <xdr:spPr>
        <a:xfrm>
          <a:off x="8483111" y="6862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2564</xdr:rowOff>
    </xdr:from>
    <xdr:ext cx="534377" cy="259045"/>
    <xdr:sp macro="" textlink="">
      <xdr:nvSpPr>
        <xdr:cNvPr id="142" name="n_3aveValue【道路】&#10;一人当たり延長">
          <a:extLst>
            <a:ext uri="{FF2B5EF4-FFF2-40B4-BE49-F238E27FC236}">
              <a16:creationId xmlns:a16="http://schemas.microsoft.com/office/drawing/2014/main" id="{B5351A4A-7CE4-457A-A42A-A96D065ED196}"/>
            </a:ext>
          </a:extLst>
        </xdr:cNvPr>
        <xdr:cNvSpPr txBox="1"/>
      </xdr:nvSpPr>
      <xdr:spPr>
        <a:xfrm>
          <a:off x="7594111" y="6860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42</xdr:row>
      <xdr:rowOff>7879</xdr:rowOff>
    </xdr:from>
    <xdr:ext cx="534377" cy="259045"/>
    <xdr:sp macro="" textlink="">
      <xdr:nvSpPr>
        <xdr:cNvPr id="143" name="n_4aveValue【道路】&#10;一人当たり延長">
          <a:extLst>
            <a:ext uri="{FF2B5EF4-FFF2-40B4-BE49-F238E27FC236}">
              <a16:creationId xmlns:a16="http://schemas.microsoft.com/office/drawing/2014/main" id="{71CC0C44-9038-4F24-826C-C691AFF8222D}"/>
            </a:ext>
          </a:extLst>
        </xdr:cNvPr>
        <xdr:cNvSpPr txBox="1"/>
      </xdr:nvSpPr>
      <xdr:spPr>
        <a:xfrm>
          <a:off x="6705111" y="7208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160401</xdr:rowOff>
    </xdr:from>
    <xdr:ext cx="534377" cy="259045"/>
    <xdr:sp macro="" textlink="">
      <xdr:nvSpPr>
        <xdr:cNvPr id="144" name="n_1mainValue【道路】&#10;一人当たり延長">
          <a:extLst>
            <a:ext uri="{FF2B5EF4-FFF2-40B4-BE49-F238E27FC236}">
              <a16:creationId xmlns:a16="http://schemas.microsoft.com/office/drawing/2014/main" id="{791DBCC2-58DB-4275-9032-8FA75145930A}"/>
            </a:ext>
          </a:extLst>
        </xdr:cNvPr>
        <xdr:cNvSpPr txBox="1"/>
      </xdr:nvSpPr>
      <xdr:spPr>
        <a:xfrm>
          <a:off x="9359411" y="7189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161672</xdr:rowOff>
    </xdr:from>
    <xdr:ext cx="534377" cy="259045"/>
    <xdr:sp macro="" textlink="">
      <xdr:nvSpPr>
        <xdr:cNvPr id="145" name="n_2mainValue【道路】&#10;一人当たり延長">
          <a:extLst>
            <a:ext uri="{FF2B5EF4-FFF2-40B4-BE49-F238E27FC236}">
              <a16:creationId xmlns:a16="http://schemas.microsoft.com/office/drawing/2014/main" id="{8CEA58E0-97BE-423C-A3F7-28702B4E5E79}"/>
            </a:ext>
          </a:extLst>
        </xdr:cNvPr>
        <xdr:cNvSpPr txBox="1"/>
      </xdr:nvSpPr>
      <xdr:spPr>
        <a:xfrm>
          <a:off x="8483111" y="7191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164049</xdr:rowOff>
    </xdr:from>
    <xdr:ext cx="534377" cy="259045"/>
    <xdr:sp macro="" textlink="">
      <xdr:nvSpPr>
        <xdr:cNvPr id="146" name="n_3mainValue【道路】&#10;一人当たり延長">
          <a:extLst>
            <a:ext uri="{FF2B5EF4-FFF2-40B4-BE49-F238E27FC236}">
              <a16:creationId xmlns:a16="http://schemas.microsoft.com/office/drawing/2014/main" id="{2F8AF89D-13E4-4AE2-B741-74B39CF8B4CE}"/>
            </a:ext>
          </a:extLst>
        </xdr:cNvPr>
        <xdr:cNvSpPr txBox="1"/>
      </xdr:nvSpPr>
      <xdr:spPr>
        <a:xfrm>
          <a:off x="7594111" y="7193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19577</xdr:rowOff>
    </xdr:from>
    <xdr:ext cx="534377" cy="259045"/>
    <xdr:sp macro="" textlink="">
      <xdr:nvSpPr>
        <xdr:cNvPr id="147" name="n_4mainValue【道路】&#10;一人当たり延長">
          <a:extLst>
            <a:ext uri="{FF2B5EF4-FFF2-40B4-BE49-F238E27FC236}">
              <a16:creationId xmlns:a16="http://schemas.microsoft.com/office/drawing/2014/main" id="{AF92D950-D7ED-4C8F-9788-6BA2B5A1140C}"/>
            </a:ext>
          </a:extLst>
        </xdr:cNvPr>
        <xdr:cNvSpPr txBox="1"/>
      </xdr:nvSpPr>
      <xdr:spPr>
        <a:xfrm>
          <a:off x="6705111" y="6877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E318A4E5-6A73-4A74-80E5-1F227A4B445D}"/>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86CAD3A2-D4C9-48C5-9211-0588B2411B62}"/>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47580B3A-D9BB-4C78-B5F6-49E559EC2767}"/>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E1C42750-DB83-43E7-9FAC-E5C800F0289C}"/>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4E3997AB-DDB9-4995-8916-495349898C7B}"/>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721F6B07-BC1F-493E-A420-7E600ACF058C}"/>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0E922E3A-395B-483C-B975-C74DE49936E8}"/>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E56B1C46-7C69-4D6A-A8B4-D23B5AABE017}"/>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8ACA45E4-BAD7-430C-B08C-BA2B8075A29B}"/>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07FEB8B7-6427-4F5F-A10B-D2AFA565C834}"/>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ED3D0D5C-5D8D-48F8-B8D8-5FE67E68731F}"/>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5B86782D-98C1-47A7-B601-3041B896207A}"/>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1BF09844-98E2-4DC2-AACE-05F31310C0F6}"/>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35666AA4-0FF8-4030-AFBD-0B954D1B8248}"/>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C74ED3AE-CE80-40FC-A771-57481F976556}"/>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0C1C6439-2E92-45A5-B2CC-8DBE3B85112D}"/>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7F1A86EB-E460-4707-82F2-201BCB3CFD27}"/>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CF99E59D-4FEA-4C2B-841D-312E2B775438}"/>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957ACB15-3AFA-4271-941E-AD1C0EDD5111}"/>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998D18BC-39B7-43CC-A601-7FB6C077DBC4}"/>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1A2B8561-C191-4584-ABDB-FC0E9B00146E}"/>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0A13D63F-D03C-43CF-9D4D-226B1E0120B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FCBA5089-9879-43BA-84EA-3159FB2DE4E4}"/>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25DA687F-1804-42F8-82C8-15724F7267CF}"/>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F525B598-7774-491F-8C14-4AB4EF627AA5}"/>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160020</xdr:rowOff>
    </xdr:from>
    <xdr:to>
      <xdr:col>24</xdr:col>
      <xdr:colOff>62865</xdr:colOff>
      <xdr:row>64</xdr:row>
      <xdr:rowOff>76744</xdr:rowOff>
    </xdr:to>
    <xdr:cxnSp macro="">
      <xdr:nvCxnSpPr>
        <xdr:cNvPr id="173" name="直線コネクタ 172">
          <a:extLst>
            <a:ext uri="{FF2B5EF4-FFF2-40B4-BE49-F238E27FC236}">
              <a16:creationId xmlns:a16="http://schemas.microsoft.com/office/drawing/2014/main" id="{54847272-9AF5-4A43-92D1-10BEFAB3EC60}"/>
            </a:ext>
          </a:extLst>
        </xdr:cNvPr>
        <xdr:cNvCxnSpPr/>
      </xdr:nvCxnSpPr>
      <xdr:spPr>
        <a:xfrm flipV="1">
          <a:off x="4634865" y="9589770"/>
          <a:ext cx="0" cy="1459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80571</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4C69527A-05CE-42BF-8D74-6E0F1C06798E}"/>
            </a:ext>
          </a:extLst>
        </xdr:cNvPr>
        <xdr:cNvSpPr txBox="1"/>
      </xdr:nvSpPr>
      <xdr:spPr>
        <a:xfrm>
          <a:off x="4673600" y="11053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76744</xdr:rowOff>
    </xdr:from>
    <xdr:to>
      <xdr:col>24</xdr:col>
      <xdr:colOff>152400</xdr:colOff>
      <xdr:row>64</xdr:row>
      <xdr:rowOff>76744</xdr:rowOff>
    </xdr:to>
    <xdr:cxnSp macro="">
      <xdr:nvCxnSpPr>
        <xdr:cNvPr id="175" name="直線コネクタ 174">
          <a:extLst>
            <a:ext uri="{FF2B5EF4-FFF2-40B4-BE49-F238E27FC236}">
              <a16:creationId xmlns:a16="http://schemas.microsoft.com/office/drawing/2014/main" id="{ED1695A2-B941-4603-B256-AB99E9C5673C}"/>
            </a:ext>
          </a:extLst>
        </xdr:cNvPr>
        <xdr:cNvCxnSpPr/>
      </xdr:nvCxnSpPr>
      <xdr:spPr>
        <a:xfrm>
          <a:off x="4546600" y="11049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106697</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9175AF5F-9468-49CF-A07B-40965909D341}"/>
            </a:ext>
          </a:extLst>
        </xdr:cNvPr>
        <xdr:cNvSpPr txBox="1"/>
      </xdr:nvSpPr>
      <xdr:spPr>
        <a:xfrm>
          <a:off x="4673600" y="936499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160020</xdr:rowOff>
    </xdr:from>
    <xdr:to>
      <xdr:col>24</xdr:col>
      <xdr:colOff>152400</xdr:colOff>
      <xdr:row>55</xdr:row>
      <xdr:rowOff>160020</xdr:rowOff>
    </xdr:to>
    <xdr:cxnSp macro="">
      <xdr:nvCxnSpPr>
        <xdr:cNvPr id="177" name="直線コネクタ 176">
          <a:extLst>
            <a:ext uri="{FF2B5EF4-FFF2-40B4-BE49-F238E27FC236}">
              <a16:creationId xmlns:a16="http://schemas.microsoft.com/office/drawing/2014/main" id="{0BC79522-F519-48A0-8BF1-7CA73182E16F}"/>
            </a:ext>
          </a:extLst>
        </xdr:cNvPr>
        <xdr:cNvCxnSpPr/>
      </xdr:nvCxnSpPr>
      <xdr:spPr>
        <a:xfrm>
          <a:off x="4546600" y="958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158223</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6260C090-406C-4EB8-80E7-8D7956D3A9DE}"/>
            </a:ext>
          </a:extLst>
        </xdr:cNvPr>
        <xdr:cNvSpPr txBox="1"/>
      </xdr:nvSpPr>
      <xdr:spPr>
        <a:xfrm>
          <a:off x="4673600" y="1027377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135346</xdr:rowOff>
    </xdr:from>
    <xdr:to>
      <xdr:col>24</xdr:col>
      <xdr:colOff>114300</xdr:colOff>
      <xdr:row>61</xdr:row>
      <xdr:rowOff>65496</xdr:rowOff>
    </xdr:to>
    <xdr:sp macro="" textlink="">
      <xdr:nvSpPr>
        <xdr:cNvPr id="179" name="フローチャート: 判断 178">
          <a:extLst>
            <a:ext uri="{FF2B5EF4-FFF2-40B4-BE49-F238E27FC236}">
              <a16:creationId xmlns:a16="http://schemas.microsoft.com/office/drawing/2014/main" id="{BAD8FC33-38A3-4F10-9F08-9C561E089187}"/>
            </a:ext>
          </a:extLst>
        </xdr:cNvPr>
        <xdr:cNvSpPr/>
      </xdr:nvSpPr>
      <xdr:spPr>
        <a:xfrm>
          <a:off x="4584700" y="1042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119017</xdr:rowOff>
    </xdr:from>
    <xdr:to>
      <xdr:col>20</xdr:col>
      <xdr:colOff>38100</xdr:colOff>
      <xdr:row>61</xdr:row>
      <xdr:rowOff>49167</xdr:rowOff>
    </xdr:to>
    <xdr:sp macro="" textlink="">
      <xdr:nvSpPr>
        <xdr:cNvPr id="180" name="フローチャート: 判断 179">
          <a:extLst>
            <a:ext uri="{FF2B5EF4-FFF2-40B4-BE49-F238E27FC236}">
              <a16:creationId xmlns:a16="http://schemas.microsoft.com/office/drawing/2014/main" id="{0B5E4D8B-4A8D-4899-8C41-9EB3247A12AB}"/>
            </a:ext>
          </a:extLst>
        </xdr:cNvPr>
        <xdr:cNvSpPr/>
      </xdr:nvSpPr>
      <xdr:spPr>
        <a:xfrm>
          <a:off x="3746500" y="10406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102688</xdr:rowOff>
    </xdr:from>
    <xdr:to>
      <xdr:col>15</xdr:col>
      <xdr:colOff>101600</xdr:colOff>
      <xdr:row>61</xdr:row>
      <xdr:rowOff>32838</xdr:rowOff>
    </xdr:to>
    <xdr:sp macro="" textlink="">
      <xdr:nvSpPr>
        <xdr:cNvPr id="181" name="フローチャート: 判断 180">
          <a:extLst>
            <a:ext uri="{FF2B5EF4-FFF2-40B4-BE49-F238E27FC236}">
              <a16:creationId xmlns:a16="http://schemas.microsoft.com/office/drawing/2014/main" id="{B179E128-AD6B-438C-9B09-52F35B2501D0}"/>
            </a:ext>
          </a:extLst>
        </xdr:cNvPr>
        <xdr:cNvSpPr/>
      </xdr:nvSpPr>
      <xdr:spPr>
        <a:xfrm>
          <a:off x="2857500" y="1038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99423</xdr:rowOff>
    </xdr:from>
    <xdr:to>
      <xdr:col>10</xdr:col>
      <xdr:colOff>165100</xdr:colOff>
      <xdr:row>61</xdr:row>
      <xdr:rowOff>29573</xdr:rowOff>
    </xdr:to>
    <xdr:sp macro="" textlink="">
      <xdr:nvSpPr>
        <xdr:cNvPr id="182" name="フローチャート: 判断 181">
          <a:extLst>
            <a:ext uri="{FF2B5EF4-FFF2-40B4-BE49-F238E27FC236}">
              <a16:creationId xmlns:a16="http://schemas.microsoft.com/office/drawing/2014/main" id="{33343D57-E254-4ACE-86C5-70F018E91CCF}"/>
            </a:ext>
          </a:extLst>
        </xdr:cNvPr>
        <xdr:cNvSpPr/>
      </xdr:nvSpPr>
      <xdr:spPr>
        <a:xfrm>
          <a:off x="1968500" y="1038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110853</xdr:rowOff>
    </xdr:from>
    <xdr:to>
      <xdr:col>6</xdr:col>
      <xdr:colOff>38100</xdr:colOff>
      <xdr:row>61</xdr:row>
      <xdr:rowOff>41003</xdr:rowOff>
    </xdr:to>
    <xdr:sp macro="" textlink="">
      <xdr:nvSpPr>
        <xdr:cNvPr id="183" name="フローチャート: 判断 182">
          <a:extLst>
            <a:ext uri="{FF2B5EF4-FFF2-40B4-BE49-F238E27FC236}">
              <a16:creationId xmlns:a16="http://schemas.microsoft.com/office/drawing/2014/main" id="{7751048E-0ABE-4CDC-9ABF-D6E4372B4482}"/>
            </a:ext>
          </a:extLst>
        </xdr:cNvPr>
        <xdr:cNvSpPr/>
      </xdr:nvSpPr>
      <xdr:spPr>
        <a:xfrm>
          <a:off x="1079500" y="10397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83E866A4-9D55-442C-9D58-CE7BC25B8EE2}"/>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71037EB9-7079-4F18-8C58-0B34E655BAEF}"/>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E5103C94-AA37-4641-8760-8A1B01FE2B6B}"/>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4E18E141-2D04-4EE8-9A01-27C5AC06C991}"/>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A9AE19A5-4ED0-4547-A44F-8531E04434BE}"/>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115751</xdr:rowOff>
    </xdr:from>
    <xdr:to>
      <xdr:col>24</xdr:col>
      <xdr:colOff>114300</xdr:colOff>
      <xdr:row>62</xdr:row>
      <xdr:rowOff>45901</xdr:rowOff>
    </xdr:to>
    <xdr:sp macro="" textlink="">
      <xdr:nvSpPr>
        <xdr:cNvPr id="189" name="楕円 188">
          <a:extLst>
            <a:ext uri="{FF2B5EF4-FFF2-40B4-BE49-F238E27FC236}">
              <a16:creationId xmlns:a16="http://schemas.microsoft.com/office/drawing/2014/main" id="{31D98F74-8077-458A-B495-0087D8374ED9}"/>
            </a:ext>
          </a:extLst>
        </xdr:cNvPr>
        <xdr:cNvSpPr/>
      </xdr:nvSpPr>
      <xdr:spPr>
        <a:xfrm>
          <a:off x="4584700" y="10574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94178</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07659DC9-59D0-4A38-9CD4-90C5B5F00C67}"/>
            </a:ext>
          </a:extLst>
        </xdr:cNvPr>
        <xdr:cNvSpPr txBox="1"/>
      </xdr:nvSpPr>
      <xdr:spPr>
        <a:xfrm>
          <a:off x="4673600" y="105526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91259</xdr:rowOff>
    </xdr:from>
    <xdr:to>
      <xdr:col>20</xdr:col>
      <xdr:colOff>38100</xdr:colOff>
      <xdr:row>62</xdr:row>
      <xdr:rowOff>21409</xdr:rowOff>
    </xdr:to>
    <xdr:sp macro="" textlink="">
      <xdr:nvSpPr>
        <xdr:cNvPr id="191" name="楕円 190">
          <a:extLst>
            <a:ext uri="{FF2B5EF4-FFF2-40B4-BE49-F238E27FC236}">
              <a16:creationId xmlns:a16="http://schemas.microsoft.com/office/drawing/2014/main" id="{9A75DEA2-D5DD-4875-9BE8-2DB4D81B832C}"/>
            </a:ext>
          </a:extLst>
        </xdr:cNvPr>
        <xdr:cNvSpPr/>
      </xdr:nvSpPr>
      <xdr:spPr>
        <a:xfrm>
          <a:off x="3746500" y="10549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142059</xdr:rowOff>
    </xdr:from>
    <xdr:to>
      <xdr:col>24</xdr:col>
      <xdr:colOff>63500</xdr:colOff>
      <xdr:row>61</xdr:row>
      <xdr:rowOff>166551</xdr:rowOff>
    </xdr:to>
    <xdr:cxnSp macro="">
      <xdr:nvCxnSpPr>
        <xdr:cNvPr id="192" name="直線コネクタ 191">
          <a:extLst>
            <a:ext uri="{FF2B5EF4-FFF2-40B4-BE49-F238E27FC236}">
              <a16:creationId xmlns:a16="http://schemas.microsoft.com/office/drawing/2014/main" id="{64249034-BB78-42EB-9E2B-4B66174768E4}"/>
            </a:ext>
          </a:extLst>
        </xdr:cNvPr>
        <xdr:cNvCxnSpPr/>
      </xdr:nvCxnSpPr>
      <xdr:spPr>
        <a:xfrm>
          <a:off x="3797300" y="10600509"/>
          <a:ext cx="838200" cy="24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76563</xdr:rowOff>
    </xdr:from>
    <xdr:to>
      <xdr:col>15</xdr:col>
      <xdr:colOff>101600</xdr:colOff>
      <xdr:row>62</xdr:row>
      <xdr:rowOff>6713</xdr:rowOff>
    </xdr:to>
    <xdr:sp macro="" textlink="">
      <xdr:nvSpPr>
        <xdr:cNvPr id="193" name="楕円 192">
          <a:extLst>
            <a:ext uri="{FF2B5EF4-FFF2-40B4-BE49-F238E27FC236}">
              <a16:creationId xmlns:a16="http://schemas.microsoft.com/office/drawing/2014/main" id="{CC3370E0-0106-4632-880A-B6A88C97BBFE}"/>
            </a:ext>
          </a:extLst>
        </xdr:cNvPr>
        <xdr:cNvSpPr/>
      </xdr:nvSpPr>
      <xdr:spPr>
        <a:xfrm>
          <a:off x="2857500" y="10535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127363</xdr:rowOff>
    </xdr:from>
    <xdr:to>
      <xdr:col>19</xdr:col>
      <xdr:colOff>177800</xdr:colOff>
      <xdr:row>61</xdr:row>
      <xdr:rowOff>142059</xdr:rowOff>
    </xdr:to>
    <xdr:cxnSp macro="">
      <xdr:nvCxnSpPr>
        <xdr:cNvPr id="194" name="直線コネクタ 193">
          <a:extLst>
            <a:ext uri="{FF2B5EF4-FFF2-40B4-BE49-F238E27FC236}">
              <a16:creationId xmlns:a16="http://schemas.microsoft.com/office/drawing/2014/main" id="{7C0D5A0C-2B67-4ECF-BFF1-00F17BE69C5E}"/>
            </a:ext>
          </a:extLst>
        </xdr:cNvPr>
        <xdr:cNvCxnSpPr/>
      </xdr:nvCxnSpPr>
      <xdr:spPr>
        <a:xfrm>
          <a:off x="2908300" y="10585813"/>
          <a:ext cx="8890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60234</xdr:rowOff>
    </xdr:from>
    <xdr:to>
      <xdr:col>10</xdr:col>
      <xdr:colOff>165100</xdr:colOff>
      <xdr:row>61</xdr:row>
      <xdr:rowOff>161834</xdr:rowOff>
    </xdr:to>
    <xdr:sp macro="" textlink="">
      <xdr:nvSpPr>
        <xdr:cNvPr id="195" name="楕円 194">
          <a:extLst>
            <a:ext uri="{FF2B5EF4-FFF2-40B4-BE49-F238E27FC236}">
              <a16:creationId xmlns:a16="http://schemas.microsoft.com/office/drawing/2014/main" id="{EBF9F0FE-FED7-4735-9113-47AF23846F2A}"/>
            </a:ext>
          </a:extLst>
        </xdr:cNvPr>
        <xdr:cNvSpPr/>
      </xdr:nvSpPr>
      <xdr:spPr>
        <a:xfrm>
          <a:off x="1968500" y="10518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111034</xdr:rowOff>
    </xdr:from>
    <xdr:to>
      <xdr:col>15</xdr:col>
      <xdr:colOff>50800</xdr:colOff>
      <xdr:row>61</xdr:row>
      <xdr:rowOff>127363</xdr:rowOff>
    </xdr:to>
    <xdr:cxnSp macro="">
      <xdr:nvCxnSpPr>
        <xdr:cNvPr id="196" name="直線コネクタ 195">
          <a:extLst>
            <a:ext uri="{FF2B5EF4-FFF2-40B4-BE49-F238E27FC236}">
              <a16:creationId xmlns:a16="http://schemas.microsoft.com/office/drawing/2014/main" id="{E2F6B137-CEFC-49D2-97CF-671F14708311}"/>
            </a:ext>
          </a:extLst>
        </xdr:cNvPr>
        <xdr:cNvCxnSpPr/>
      </xdr:nvCxnSpPr>
      <xdr:spPr>
        <a:xfrm>
          <a:off x="2019300" y="10569484"/>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39007</xdr:rowOff>
    </xdr:from>
    <xdr:to>
      <xdr:col>6</xdr:col>
      <xdr:colOff>38100</xdr:colOff>
      <xdr:row>61</xdr:row>
      <xdr:rowOff>140607</xdr:rowOff>
    </xdr:to>
    <xdr:sp macro="" textlink="">
      <xdr:nvSpPr>
        <xdr:cNvPr id="197" name="楕円 196">
          <a:extLst>
            <a:ext uri="{FF2B5EF4-FFF2-40B4-BE49-F238E27FC236}">
              <a16:creationId xmlns:a16="http://schemas.microsoft.com/office/drawing/2014/main" id="{694EC1EF-80EF-410F-A8C3-4F5A0B67CD9C}"/>
            </a:ext>
          </a:extLst>
        </xdr:cNvPr>
        <xdr:cNvSpPr/>
      </xdr:nvSpPr>
      <xdr:spPr>
        <a:xfrm>
          <a:off x="1079500" y="10497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89807</xdr:rowOff>
    </xdr:from>
    <xdr:to>
      <xdr:col>10</xdr:col>
      <xdr:colOff>114300</xdr:colOff>
      <xdr:row>61</xdr:row>
      <xdr:rowOff>111034</xdr:rowOff>
    </xdr:to>
    <xdr:cxnSp macro="">
      <xdr:nvCxnSpPr>
        <xdr:cNvPr id="198" name="直線コネクタ 197">
          <a:extLst>
            <a:ext uri="{FF2B5EF4-FFF2-40B4-BE49-F238E27FC236}">
              <a16:creationId xmlns:a16="http://schemas.microsoft.com/office/drawing/2014/main" id="{CF16E5BD-FD4C-4EFB-9F5E-BEB9BF0E9710}"/>
            </a:ext>
          </a:extLst>
        </xdr:cNvPr>
        <xdr:cNvCxnSpPr/>
      </xdr:nvCxnSpPr>
      <xdr:spPr>
        <a:xfrm>
          <a:off x="1130300" y="10548257"/>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65694</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C62C40F2-574F-42E6-8389-B99CCFC8F46C}"/>
            </a:ext>
          </a:extLst>
        </xdr:cNvPr>
        <xdr:cNvSpPr txBox="1"/>
      </xdr:nvSpPr>
      <xdr:spPr>
        <a:xfrm>
          <a:off x="3582044" y="101812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49365</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F7EA624F-94BA-40C7-8935-FEEEBC7FA1FC}"/>
            </a:ext>
          </a:extLst>
        </xdr:cNvPr>
        <xdr:cNvSpPr txBox="1"/>
      </xdr:nvSpPr>
      <xdr:spPr>
        <a:xfrm>
          <a:off x="2705744" y="10164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46100</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F17175B4-7340-4AD5-98ED-9E957796DE62}"/>
            </a:ext>
          </a:extLst>
        </xdr:cNvPr>
        <xdr:cNvSpPr txBox="1"/>
      </xdr:nvSpPr>
      <xdr:spPr>
        <a:xfrm>
          <a:off x="1816744" y="101616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57530</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BC7DA837-5F5F-42BA-A87F-2CEB904875ED}"/>
            </a:ext>
          </a:extLst>
        </xdr:cNvPr>
        <xdr:cNvSpPr txBox="1"/>
      </xdr:nvSpPr>
      <xdr:spPr>
        <a:xfrm>
          <a:off x="927744" y="101730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12536</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14D40488-E95E-4FD1-84C0-62433A019C7D}"/>
            </a:ext>
          </a:extLst>
        </xdr:cNvPr>
        <xdr:cNvSpPr txBox="1"/>
      </xdr:nvSpPr>
      <xdr:spPr>
        <a:xfrm>
          <a:off x="3582044" y="106424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169290</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16316C91-B229-46D4-852C-6D2618950A25}"/>
            </a:ext>
          </a:extLst>
        </xdr:cNvPr>
        <xdr:cNvSpPr txBox="1"/>
      </xdr:nvSpPr>
      <xdr:spPr>
        <a:xfrm>
          <a:off x="2705744" y="10627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152961</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581206CF-1D11-4E59-91CF-4AB8F26A82CF}"/>
            </a:ext>
          </a:extLst>
        </xdr:cNvPr>
        <xdr:cNvSpPr txBox="1"/>
      </xdr:nvSpPr>
      <xdr:spPr>
        <a:xfrm>
          <a:off x="1816744" y="106114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131734</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6425FA91-5A5A-48AF-9568-A31A6201E8B9}"/>
            </a:ext>
          </a:extLst>
        </xdr:cNvPr>
        <xdr:cNvSpPr txBox="1"/>
      </xdr:nvSpPr>
      <xdr:spPr>
        <a:xfrm>
          <a:off x="927744" y="105901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B1805009-2DA0-4159-8858-2B401E82AA2D}"/>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D48CFC52-9A31-41B0-95B3-F78809431FCE}"/>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78E87690-7F63-4C79-98D7-114612415DD4}"/>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32B21C5E-6877-4E1A-AEDD-970F906A2D8D}"/>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4BB74359-422D-4D2D-8DB1-A2C85EE0CA0B}"/>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FFF1A538-1680-43A1-B435-030D25721DA3}"/>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7114427E-D412-4705-AE9E-CBF090ED3587}"/>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5E6F6A78-1047-4B7E-9DD8-4DE9CD21BDC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DBEE0BFB-5E69-47BD-9152-DFB17326F274}"/>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46F0DF38-C68A-465F-8F96-ED34D560ECB6}"/>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6528393D-A117-4C9D-8EC7-433A82FF199D}"/>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2D5EAD18-35E6-4DF0-AC5E-028D28A20650}"/>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23000C78-BDF2-4183-9E95-10D9F1EE2047}"/>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0" name="テキスト ボックス 219">
          <a:extLst>
            <a:ext uri="{FF2B5EF4-FFF2-40B4-BE49-F238E27FC236}">
              <a16:creationId xmlns:a16="http://schemas.microsoft.com/office/drawing/2014/main" id="{FB537AAC-07DF-43AC-8C50-8B61D5D661CE}"/>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4F5325F3-D832-4501-B5CC-C2709FCD6E06}"/>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2" name="テキスト ボックス 221">
          <a:extLst>
            <a:ext uri="{FF2B5EF4-FFF2-40B4-BE49-F238E27FC236}">
              <a16:creationId xmlns:a16="http://schemas.microsoft.com/office/drawing/2014/main" id="{C4C34C76-F35E-48F0-9AA5-DD4F67A269E5}"/>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8815C333-9A7E-4061-A1AC-645AF2E85B7A}"/>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4" name="テキスト ボックス 223">
          <a:extLst>
            <a:ext uri="{FF2B5EF4-FFF2-40B4-BE49-F238E27FC236}">
              <a16:creationId xmlns:a16="http://schemas.microsoft.com/office/drawing/2014/main" id="{4620D20A-3E7D-4D7F-B329-745B6FEC231E}"/>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BF74B48B-68F4-4D57-A537-05E174E6EF55}"/>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07113BE2-216F-4D8B-9DA5-6F291B362AC6}"/>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19510631-CD87-4328-BF7A-EBF5830BF089}"/>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79BFA3B6-6E3D-44ED-AAB0-EFD8B9F6B5DE}"/>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7273CE2F-464E-4A6B-BF9A-0D9FFC189721}"/>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117549</xdr:rowOff>
    </xdr:from>
    <xdr:to>
      <xdr:col>54</xdr:col>
      <xdr:colOff>189865</xdr:colOff>
      <xdr:row>64</xdr:row>
      <xdr:rowOff>66663</xdr:rowOff>
    </xdr:to>
    <xdr:cxnSp macro="">
      <xdr:nvCxnSpPr>
        <xdr:cNvPr id="230" name="直線コネクタ 229">
          <a:extLst>
            <a:ext uri="{FF2B5EF4-FFF2-40B4-BE49-F238E27FC236}">
              <a16:creationId xmlns:a16="http://schemas.microsoft.com/office/drawing/2014/main" id="{7C26AFC1-F64D-46CA-B62C-94BA37CA3AAA}"/>
            </a:ext>
          </a:extLst>
        </xdr:cNvPr>
        <xdr:cNvCxnSpPr/>
      </xdr:nvCxnSpPr>
      <xdr:spPr>
        <a:xfrm flipV="1">
          <a:off x="10476865" y="9718749"/>
          <a:ext cx="0" cy="13207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70490</xdr:rowOff>
    </xdr:from>
    <xdr:ext cx="534377" cy="259045"/>
    <xdr:sp macro="" textlink="">
      <xdr:nvSpPr>
        <xdr:cNvPr id="231" name="【橋りょう・トンネル】&#10;一人当たり有形固定資産（償却資産）額最小値テキスト">
          <a:extLst>
            <a:ext uri="{FF2B5EF4-FFF2-40B4-BE49-F238E27FC236}">
              <a16:creationId xmlns:a16="http://schemas.microsoft.com/office/drawing/2014/main" id="{D5D3F829-3FAB-457A-9847-D24BCCCB085A}"/>
            </a:ext>
          </a:extLst>
        </xdr:cNvPr>
        <xdr:cNvSpPr txBox="1"/>
      </xdr:nvSpPr>
      <xdr:spPr>
        <a:xfrm>
          <a:off x="10515600" y="11043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66663</xdr:rowOff>
    </xdr:from>
    <xdr:to>
      <xdr:col>55</xdr:col>
      <xdr:colOff>88900</xdr:colOff>
      <xdr:row>64</xdr:row>
      <xdr:rowOff>66663</xdr:rowOff>
    </xdr:to>
    <xdr:cxnSp macro="">
      <xdr:nvCxnSpPr>
        <xdr:cNvPr id="232" name="直線コネクタ 231">
          <a:extLst>
            <a:ext uri="{FF2B5EF4-FFF2-40B4-BE49-F238E27FC236}">
              <a16:creationId xmlns:a16="http://schemas.microsoft.com/office/drawing/2014/main" id="{BA4D0BB3-EFD7-4BAA-8077-0680CB90438D}"/>
            </a:ext>
          </a:extLst>
        </xdr:cNvPr>
        <xdr:cNvCxnSpPr/>
      </xdr:nvCxnSpPr>
      <xdr:spPr>
        <a:xfrm>
          <a:off x="10388600" y="110394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64226</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3FE33D87-DBC2-40DC-A869-12A89B8B9DCE}"/>
            </a:ext>
          </a:extLst>
        </xdr:cNvPr>
        <xdr:cNvSpPr txBox="1"/>
      </xdr:nvSpPr>
      <xdr:spPr>
        <a:xfrm>
          <a:off x="10515600" y="949397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3,491,474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117549</xdr:rowOff>
    </xdr:from>
    <xdr:to>
      <xdr:col>55</xdr:col>
      <xdr:colOff>88900</xdr:colOff>
      <xdr:row>56</xdr:row>
      <xdr:rowOff>117549</xdr:rowOff>
    </xdr:to>
    <xdr:cxnSp macro="">
      <xdr:nvCxnSpPr>
        <xdr:cNvPr id="234" name="直線コネクタ 233">
          <a:extLst>
            <a:ext uri="{FF2B5EF4-FFF2-40B4-BE49-F238E27FC236}">
              <a16:creationId xmlns:a16="http://schemas.microsoft.com/office/drawing/2014/main" id="{C26C28FF-81BC-49FA-9B8B-BCD1B45D6F8C}"/>
            </a:ext>
          </a:extLst>
        </xdr:cNvPr>
        <xdr:cNvCxnSpPr/>
      </xdr:nvCxnSpPr>
      <xdr:spPr>
        <a:xfrm>
          <a:off x="10388600" y="9718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48956</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F4C9DBCA-A60D-4D9E-862B-52228096B470}"/>
            </a:ext>
          </a:extLst>
        </xdr:cNvPr>
        <xdr:cNvSpPr txBox="1"/>
      </xdr:nvSpPr>
      <xdr:spPr>
        <a:xfrm>
          <a:off x="10515600" y="105074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898,218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26079</xdr:rowOff>
    </xdr:from>
    <xdr:to>
      <xdr:col>55</xdr:col>
      <xdr:colOff>50800</xdr:colOff>
      <xdr:row>62</xdr:row>
      <xdr:rowOff>127679</xdr:rowOff>
    </xdr:to>
    <xdr:sp macro="" textlink="">
      <xdr:nvSpPr>
        <xdr:cNvPr id="236" name="フローチャート: 判断 235">
          <a:extLst>
            <a:ext uri="{FF2B5EF4-FFF2-40B4-BE49-F238E27FC236}">
              <a16:creationId xmlns:a16="http://schemas.microsoft.com/office/drawing/2014/main" id="{CBC9433A-9FCA-4C95-93FF-C544766E85AF}"/>
            </a:ext>
          </a:extLst>
        </xdr:cNvPr>
        <xdr:cNvSpPr/>
      </xdr:nvSpPr>
      <xdr:spPr>
        <a:xfrm>
          <a:off x="10426700" y="10655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37361</xdr:rowOff>
    </xdr:from>
    <xdr:to>
      <xdr:col>50</xdr:col>
      <xdr:colOff>165100</xdr:colOff>
      <xdr:row>62</xdr:row>
      <xdr:rowOff>138961</xdr:rowOff>
    </xdr:to>
    <xdr:sp macro="" textlink="">
      <xdr:nvSpPr>
        <xdr:cNvPr id="237" name="フローチャート: 判断 236">
          <a:extLst>
            <a:ext uri="{FF2B5EF4-FFF2-40B4-BE49-F238E27FC236}">
              <a16:creationId xmlns:a16="http://schemas.microsoft.com/office/drawing/2014/main" id="{ED560820-B3D1-45F7-871F-71EA122C5D0F}"/>
            </a:ext>
          </a:extLst>
        </xdr:cNvPr>
        <xdr:cNvSpPr/>
      </xdr:nvSpPr>
      <xdr:spPr>
        <a:xfrm>
          <a:off x="9588500" y="10667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49059</xdr:rowOff>
    </xdr:from>
    <xdr:to>
      <xdr:col>46</xdr:col>
      <xdr:colOff>38100</xdr:colOff>
      <xdr:row>62</xdr:row>
      <xdr:rowOff>150659</xdr:rowOff>
    </xdr:to>
    <xdr:sp macro="" textlink="">
      <xdr:nvSpPr>
        <xdr:cNvPr id="238" name="フローチャート: 判断 237">
          <a:extLst>
            <a:ext uri="{FF2B5EF4-FFF2-40B4-BE49-F238E27FC236}">
              <a16:creationId xmlns:a16="http://schemas.microsoft.com/office/drawing/2014/main" id="{39ED57B2-7B6D-44BB-94C2-67BCF4061FC0}"/>
            </a:ext>
          </a:extLst>
        </xdr:cNvPr>
        <xdr:cNvSpPr/>
      </xdr:nvSpPr>
      <xdr:spPr>
        <a:xfrm>
          <a:off x="8699500" y="10678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60385</xdr:rowOff>
    </xdr:from>
    <xdr:to>
      <xdr:col>41</xdr:col>
      <xdr:colOff>101600</xdr:colOff>
      <xdr:row>62</xdr:row>
      <xdr:rowOff>161985</xdr:rowOff>
    </xdr:to>
    <xdr:sp macro="" textlink="">
      <xdr:nvSpPr>
        <xdr:cNvPr id="239" name="フローチャート: 判断 238">
          <a:extLst>
            <a:ext uri="{FF2B5EF4-FFF2-40B4-BE49-F238E27FC236}">
              <a16:creationId xmlns:a16="http://schemas.microsoft.com/office/drawing/2014/main" id="{0A5E8EAD-178F-49E5-9A60-4FB39BB20E99}"/>
            </a:ext>
          </a:extLst>
        </xdr:cNvPr>
        <xdr:cNvSpPr/>
      </xdr:nvSpPr>
      <xdr:spPr>
        <a:xfrm>
          <a:off x="7810500" y="10690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49166</xdr:rowOff>
    </xdr:from>
    <xdr:to>
      <xdr:col>36</xdr:col>
      <xdr:colOff>165100</xdr:colOff>
      <xdr:row>62</xdr:row>
      <xdr:rowOff>150766</xdr:rowOff>
    </xdr:to>
    <xdr:sp macro="" textlink="">
      <xdr:nvSpPr>
        <xdr:cNvPr id="240" name="フローチャート: 判断 239">
          <a:extLst>
            <a:ext uri="{FF2B5EF4-FFF2-40B4-BE49-F238E27FC236}">
              <a16:creationId xmlns:a16="http://schemas.microsoft.com/office/drawing/2014/main" id="{A7F792C4-D793-443C-9A42-5EC2EB2920FE}"/>
            </a:ext>
          </a:extLst>
        </xdr:cNvPr>
        <xdr:cNvSpPr/>
      </xdr:nvSpPr>
      <xdr:spPr>
        <a:xfrm>
          <a:off x="6921500" y="10679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526F19F0-841E-4331-9166-4A15B87E5E9F}"/>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567B2D72-B9E9-4C88-89BF-0E6E3A3C3DB5}"/>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91736BF6-C407-4D95-8D97-617CE9FD41C2}"/>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90AA312B-CF82-45C8-A91E-EAD4C445492A}"/>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A1814F43-3C16-466D-966E-BA8A91D2EEF9}"/>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29829</xdr:rowOff>
    </xdr:from>
    <xdr:to>
      <xdr:col>55</xdr:col>
      <xdr:colOff>50800</xdr:colOff>
      <xdr:row>62</xdr:row>
      <xdr:rowOff>131429</xdr:rowOff>
    </xdr:to>
    <xdr:sp macro="" textlink="">
      <xdr:nvSpPr>
        <xdr:cNvPr id="246" name="楕円 245">
          <a:extLst>
            <a:ext uri="{FF2B5EF4-FFF2-40B4-BE49-F238E27FC236}">
              <a16:creationId xmlns:a16="http://schemas.microsoft.com/office/drawing/2014/main" id="{AF99AC1C-6021-4853-9E8E-614CE91ED0F2}"/>
            </a:ext>
          </a:extLst>
        </xdr:cNvPr>
        <xdr:cNvSpPr/>
      </xdr:nvSpPr>
      <xdr:spPr>
        <a:xfrm>
          <a:off x="10426700" y="10659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8256</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F0C4A3D7-317E-4974-996D-B460F4757A96}"/>
            </a:ext>
          </a:extLst>
        </xdr:cNvPr>
        <xdr:cNvSpPr txBox="1"/>
      </xdr:nvSpPr>
      <xdr:spPr>
        <a:xfrm>
          <a:off x="10515600" y="10638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888,375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33306</xdr:rowOff>
    </xdr:from>
    <xdr:to>
      <xdr:col>50</xdr:col>
      <xdr:colOff>165100</xdr:colOff>
      <xdr:row>62</xdr:row>
      <xdr:rowOff>134906</xdr:rowOff>
    </xdr:to>
    <xdr:sp macro="" textlink="">
      <xdr:nvSpPr>
        <xdr:cNvPr id="248" name="楕円 247">
          <a:extLst>
            <a:ext uri="{FF2B5EF4-FFF2-40B4-BE49-F238E27FC236}">
              <a16:creationId xmlns:a16="http://schemas.microsoft.com/office/drawing/2014/main" id="{830D46C9-043E-4E1A-9AEA-4BB32C314BE0}"/>
            </a:ext>
          </a:extLst>
        </xdr:cNvPr>
        <xdr:cNvSpPr/>
      </xdr:nvSpPr>
      <xdr:spPr>
        <a:xfrm>
          <a:off x="9588500" y="10663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80629</xdr:rowOff>
    </xdr:from>
    <xdr:to>
      <xdr:col>55</xdr:col>
      <xdr:colOff>0</xdr:colOff>
      <xdr:row>62</xdr:row>
      <xdr:rowOff>84106</xdr:rowOff>
    </xdr:to>
    <xdr:cxnSp macro="">
      <xdr:nvCxnSpPr>
        <xdr:cNvPr id="249" name="直線コネクタ 248">
          <a:extLst>
            <a:ext uri="{FF2B5EF4-FFF2-40B4-BE49-F238E27FC236}">
              <a16:creationId xmlns:a16="http://schemas.microsoft.com/office/drawing/2014/main" id="{E9B4CDBA-D3CC-4059-AC34-62E08AE3F65F}"/>
            </a:ext>
          </a:extLst>
        </xdr:cNvPr>
        <xdr:cNvCxnSpPr/>
      </xdr:nvCxnSpPr>
      <xdr:spPr>
        <a:xfrm flipV="1">
          <a:off x="9639300" y="10710529"/>
          <a:ext cx="838200" cy="3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40950</xdr:rowOff>
    </xdr:from>
    <xdr:to>
      <xdr:col>46</xdr:col>
      <xdr:colOff>38100</xdr:colOff>
      <xdr:row>62</xdr:row>
      <xdr:rowOff>142550</xdr:rowOff>
    </xdr:to>
    <xdr:sp macro="" textlink="">
      <xdr:nvSpPr>
        <xdr:cNvPr id="250" name="楕円 249">
          <a:extLst>
            <a:ext uri="{FF2B5EF4-FFF2-40B4-BE49-F238E27FC236}">
              <a16:creationId xmlns:a16="http://schemas.microsoft.com/office/drawing/2014/main" id="{EC7C7514-6B34-4281-A446-5322E41C4D77}"/>
            </a:ext>
          </a:extLst>
        </xdr:cNvPr>
        <xdr:cNvSpPr/>
      </xdr:nvSpPr>
      <xdr:spPr>
        <a:xfrm>
          <a:off x="8699500" y="10670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84106</xdr:rowOff>
    </xdr:from>
    <xdr:to>
      <xdr:col>50</xdr:col>
      <xdr:colOff>114300</xdr:colOff>
      <xdr:row>62</xdr:row>
      <xdr:rowOff>91750</xdr:rowOff>
    </xdr:to>
    <xdr:cxnSp macro="">
      <xdr:nvCxnSpPr>
        <xdr:cNvPr id="251" name="直線コネクタ 250">
          <a:extLst>
            <a:ext uri="{FF2B5EF4-FFF2-40B4-BE49-F238E27FC236}">
              <a16:creationId xmlns:a16="http://schemas.microsoft.com/office/drawing/2014/main" id="{66553032-10F8-4DAB-8D7B-0AA87F70EAB8}"/>
            </a:ext>
          </a:extLst>
        </xdr:cNvPr>
        <xdr:cNvCxnSpPr/>
      </xdr:nvCxnSpPr>
      <xdr:spPr>
        <a:xfrm flipV="1">
          <a:off x="8750300" y="10714006"/>
          <a:ext cx="889000" cy="7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51623</xdr:rowOff>
    </xdr:from>
    <xdr:to>
      <xdr:col>41</xdr:col>
      <xdr:colOff>101600</xdr:colOff>
      <xdr:row>62</xdr:row>
      <xdr:rowOff>153223</xdr:rowOff>
    </xdr:to>
    <xdr:sp macro="" textlink="">
      <xdr:nvSpPr>
        <xdr:cNvPr id="252" name="楕円 251">
          <a:extLst>
            <a:ext uri="{FF2B5EF4-FFF2-40B4-BE49-F238E27FC236}">
              <a16:creationId xmlns:a16="http://schemas.microsoft.com/office/drawing/2014/main" id="{824A7EFF-47EC-4614-AB3A-9FA0D6383D63}"/>
            </a:ext>
          </a:extLst>
        </xdr:cNvPr>
        <xdr:cNvSpPr/>
      </xdr:nvSpPr>
      <xdr:spPr>
        <a:xfrm>
          <a:off x="7810500" y="10681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91750</xdr:rowOff>
    </xdr:from>
    <xdr:to>
      <xdr:col>45</xdr:col>
      <xdr:colOff>177800</xdr:colOff>
      <xdr:row>62</xdr:row>
      <xdr:rowOff>102423</xdr:rowOff>
    </xdr:to>
    <xdr:cxnSp macro="">
      <xdr:nvCxnSpPr>
        <xdr:cNvPr id="253" name="直線コネクタ 252">
          <a:extLst>
            <a:ext uri="{FF2B5EF4-FFF2-40B4-BE49-F238E27FC236}">
              <a16:creationId xmlns:a16="http://schemas.microsoft.com/office/drawing/2014/main" id="{9EF488E6-6BEC-42E8-9F7E-B550888DA7E4}"/>
            </a:ext>
          </a:extLst>
        </xdr:cNvPr>
        <xdr:cNvCxnSpPr/>
      </xdr:nvCxnSpPr>
      <xdr:spPr>
        <a:xfrm flipV="1">
          <a:off x="7861300" y="10721650"/>
          <a:ext cx="889000" cy="10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58462</xdr:rowOff>
    </xdr:from>
    <xdr:to>
      <xdr:col>36</xdr:col>
      <xdr:colOff>165100</xdr:colOff>
      <xdr:row>62</xdr:row>
      <xdr:rowOff>160062</xdr:rowOff>
    </xdr:to>
    <xdr:sp macro="" textlink="">
      <xdr:nvSpPr>
        <xdr:cNvPr id="254" name="楕円 253">
          <a:extLst>
            <a:ext uri="{FF2B5EF4-FFF2-40B4-BE49-F238E27FC236}">
              <a16:creationId xmlns:a16="http://schemas.microsoft.com/office/drawing/2014/main" id="{CD87F685-0868-4CEB-8FCB-B2D2830BA124}"/>
            </a:ext>
          </a:extLst>
        </xdr:cNvPr>
        <xdr:cNvSpPr/>
      </xdr:nvSpPr>
      <xdr:spPr>
        <a:xfrm>
          <a:off x="6921500" y="10688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102423</xdr:rowOff>
    </xdr:from>
    <xdr:to>
      <xdr:col>41</xdr:col>
      <xdr:colOff>50800</xdr:colOff>
      <xdr:row>62</xdr:row>
      <xdr:rowOff>109262</xdr:rowOff>
    </xdr:to>
    <xdr:cxnSp macro="">
      <xdr:nvCxnSpPr>
        <xdr:cNvPr id="255" name="直線コネクタ 254">
          <a:extLst>
            <a:ext uri="{FF2B5EF4-FFF2-40B4-BE49-F238E27FC236}">
              <a16:creationId xmlns:a16="http://schemas.microsoft.com/office/drawing/2014/main" id="{926C064A-578D-47D7-98FD-F25A872E5DA8}"/>
            </a:ext>
          </a:extLst>
        </xdr:cNvPr>
        <xdr:cNvCxnSpPr/>
      </xdr:nvCxnSpPr>
      <xdr:spPr>
        <a:xfrm flipV="1">
          <a:off x="6972300" y="10732323"/>
          <a:ext cx="889000" cy="6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130088</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18184A04-93F1-4F8D-A5AD-F46E57E573EF}"/>
            </a:ext>
          </a:extLst>
        </xdr:cNvPr>
        <xdr:cNvSpPr txBox="1"/>
      </xdr:nvSpPr>
      <xdr:spPr>
        <a:xfrm>
          <a:off x="9327095" y="107599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868,607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141786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C84DF77E-33EF-4527-AFF4-0986413F17D0}"/>
            </a:ext>
          </a:extLst>
        </xdr:cNvPr>
        <xdr:cNvSpPr txBox="1"/>
      </xdr:nvSpPr>
      <xdr:spPr>
        <a:xfrm>
          <a:off x="8450795" y="107716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153112</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18D3C67B-12AC-4B58-8622-9DBF62CD3632}"/>
            </a:ext>
          </a:extLst>
        </xdr:cNvPr>
        <xdr:cNvSpPr txBox="1"/>
      </xdr:nvSpPr>
      <xdr:spPr>
        <a:xfrm>
          <a:off x="7561795" y="107830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167293</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FD3A3DDA-FFB6-4F3B-BA6F-34599E5C5048}"/>
            </a:ext>
          </a:extLst>
        </xdr:cNvPr>
        <xdr:cNvSpPr txBox="1"/>
      </xdr:nvSpPr>
      <xdr:spPr>
        <a:xfrm>
          <a:off x="6672795" y="104542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60</xdr:row>
      <xdr:rowOff>151433</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ECB7F75C-9B1F-4E6A-9A13-70FF9E6FE017}"/>
            </a:ext>
          </a:extLst>
        </xdr:cNvPr>
        <xdr:cNvSpPr txBox="1"/>
      </xdr:nvSpPr>
      <xdr:spPr>
        <a:xfrm>
          <a:off x="9327095" y="104384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159077</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071E9005-4EC2-4FFE-8A3E-21B7482A302B}"/>
            </a:ext>
          </a:extLst>
        </xdr:cNvPr>
        <xdr:cNvSpPr txBox="1"/>
      </xdr:nvSpPr>
      <xdr:spPr>
        <a:xfrm>
          <a:off x="8450795" y="104460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169750</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452FB05F-1BD2-464A-AC3D-B26C153412FF}"/>
            </a:ext>
          </a:extLst>
        </xdr:cNvPr>
        <xdr:cNvSpPr txBox="1"/>
      </xdr:nvSpPr>
      <xdr:spPr>
        <a:xfrm>
          <a:off x="7561795" y="10456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151189</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290B8A29-6D1D-4B7A-9C28-BE72E0F2C43D}"/>
            </a:ext>
          </a:extLst>
        </xdr:cNvPr>
        <xdr:cNvSpPr txBox="1"/>
      </xdr:nvSpPr>
      <xdr:spPr>
        <a:xfrm>
          <a:off x="6672795" y="107810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BD22DABE-E886-488B-BB48-1011CC489351}"/>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8F5D88C2-91ED-4FA9-A17B-7492180803AC}"/>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EB4E3709-9FCB-470F-94BE-6ADA6BA02746}"/>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01E30E58-CF45-4A97-B136-F6A96D62491D}"/>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D6AE5559-FE6E-4B50-8D4B-94481D4975A2}"/>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E069A529-2DF6-46D0-9EA3-92F6D409709B}"/>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8765061D-6263-42BB-A807-4EEF1F3F752C}"/>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10F7412E-6DB2-4650-902F-477D5D02EAE7}"/>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84C84836-953F-4C76-BFC8-07654B65ED28}"/>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1B8C99C3-85C0-4F4D-A9A1-6C8DA60F813D}"/>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CD3F3C69-58B0-409E-9120-E224BFDBC953}"/>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A9BA794C-F336-43A8-A39C-34478CCC36B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6416EC67-2235-4829-A848-DAB387B5F91C}"/>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547BC7C6-6F62-4019-89CC-31A9090B3D28}"/>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6759178A-58A9-466C-9BF2-8E15A80BE2D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44EE5938-9C97-4448-AC23-CCB619EE7EC3}"/>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8AB71C48-5C94-4C76-BC68-071C2A84033B}"/>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AAF97F82-153B-41F6-9AFC-CC2FDF77732C}"/>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EF147E0D-311D-4E7B-AF72-E0F17954E209}"/>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CE79BA44-90FC-4E22-A691-376EC1C470B5}"/>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1451B08F-0387-4ABD-AF43-B9876731C6E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8AA5734B-C8DB-4BE1-9AD4-9CCE6306D872}"/>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D8E9A668-A746-4EE6-AA06-448E3D00116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30210BA4-BE9B-4B7D-8D82-E296CF6B883A}"/>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112395</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E21640C0-BD30-42E5-BA16-BE915F6170C0}"/>
            </a:ext>
          </a:extLst>
        </xdr:cNvPr>
        <xdr:cNvCxnSpPr/>
      </xdr:nvCxnSpPr>
      <xdr:spPr>
        <a:xfrm flipV="1">
          <a:off x="4634865" y="13485495"/>
          <a:ext cx="0" cy="13735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a:extLst>
            <a:ext uri="{FF2B5EF4-FFF2-40B4-BE49-F238E27FC236}">
              <a16:creationId xmlns:a16="http://schemas.microsoft.com/office/drawing/2014/main" id="{02B7482D-8A5B-459C-8873-266CB5F01274}"/>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B552B538-8DCB-4F89-8C18-C3599DC21735}"/>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59072</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D1D0003E-2A49-48FA-B8F3-16132755214E}"/>
            </a:ext>
          </a:extLst>
        </xdr:cNvPr>
        <xdr:cNvSpPr txBox="1"/>
      </xdr:nvSpPr>
      <xdr:spPr>
        <a:xfrm>
          <a:off x="4673600" y="13260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112395</xdr:rowOff>
    </xdr:from>
    <xdr:to>
      <xdr:col>24</xdr:col>
      <xdr:colOff>152400</xdr:colOff>
      <xdr:row>78</xdr:row>
      <xdr:rowOff>112395</xdr:rowOff>
    </xdr:to>
    <xdr:cxnSp macro="">
      <xdr:nvCxnSpPr>
        <xdr:cNvPr id="292" name="直線コネクタ 291">
          <a:extLst>
            <a:ext uri="{FF2B5EF4-FFF2-40B4-BE49-F238E27FC236}">
              <a16:creationId xmlns:a16="http://schemas.microsoft.com/office/drawing/2014/main" id="{CDFF31F8-E543-4DBA-B750-2CA03734DC4D}"/>
            </a:ext>
          </a:extLst>
        </xdr:cNvPr>
        <xdr:cNvCxnSpPr/>
      </xdr:nvCxnSpPr>
      <xdr:spPr>
        <a:xfrm>
          <a:off x="4546600" y="13485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19702</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4D15B6C9-4117-434F-B4CF-920C6433B7A3}"/>
            </a:ext>
          </a:extLst>
        </xdr:cNvPr>
        <xdr:cNvSpPr txBox="1"/>
      </xdr:nvSpPr>
      <xdr:spPr>
        <a:xfrm>
          <a:off x="4673600" y="140786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168275</xdr:rowOff>
    </xdr:from>
    <xdr:to>
      <xdr:col>24</xdr:col>
      <xdr:colOff>114300</xdr:colOff>
      <xdr:row>83</xdr:row>
      <xdr:rowOff>98425</xdr:rowOff>
    </xdr:to>
    <xdr:sp macro="" textlink="">
      <xdr:nvSpPr>
        <xdr:cNvPr id="294" name="フローチャート: 判断 293">
          <a:extLst>
            <a:ext uri="{FF2B5EF4-FFF2-40B4-BE49-F238E27FC236}">
              <a16:creationId xmlns:a16="http://schemas.microsoft.com/office/drawing/2014/main" id="{00B07F66-133A-42A5-8932-845FB4360F38}"/>
            </a:ext>
          </a:extLst>
        </xdr:cNvPr>
        <xdr:cNvSpPr/>
      </xdr:nvSpPr>
      <xdr:spPr>
        <a:xfrm>
          <a:off x="4584700" y="1422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132080</xdr:rowOff>
    </xdr:from>
    <xdr:to>
      <xdr:col>20</xdr:col>
      <xdr:colOff>38100</xdr:colOff>
      <xdr:row>83</xdr:row>
      <xdr:rowOff>62230</xdr:rowOff>
    </xdr:to>
    <xdr:sp macro="" textlink="">
      <xdr:nvSpPr>
        <xdr:cNvPr id="295" name="フローチャート: 判断 294">
          <a:extLst>
            <a:ext uri="{FF2B5EF4-FFF2-40B4-BE49-F238E27FC236}">
              <a16:creationId xmlns:a16="http://schemas.microsoft.com/office/drawing/2014/main" id="{5D421815-7AC8-4C66-A68D-B39BBC126828}"/>
            </a:ext>
          </a:extLst>
        </xdr:cNvPr>
        <xdr:cNvSpPr/>
      </xdr:nvSpPr>
      <xdr:spPr>
        <a:xfrm>
          <a:off x="3746500" y="14190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126364</xdr:rowOff>
    </xdr:from>
    <xdr:to>
      <xdr:col>15</xdr:col>
      <xdr:colOff>101600</xdr:colOff>
      <xdr:row>83</xdr:row>
      <xdr:rowOff>56514</xdr:rowOff>
    </xdr:to>
    <xdr:sp macro="" textlink="">
      <xdr:nvSpPr>
        <xdr:cNvPr id="296" name="フローチャート: 判断 295">
          <a:extLst>
            <a:ext uri="{FF2B5EF4-FFF2-40B4-BE49-F238E27FC236}">
              <a16:creationId xmlns:a16="http://schemas.microsoft.com/office/drawing/2014/main" id="{9F2E3D49-B25A-44E0-9803-8586FC02E0F1}"/>
            </a:ext>
          </a:extLst>
        </xdr:cNvPr>
        <xdr:cNvSpPr/>
      </xdr:nvSpPr>
      <xdr:spPr>
        <a:xfrm>
          <a:off x="2857500" y="14185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107314</xdr:rowOff>
    </xdr:from>
    <xdr:to>
      <xdr:col>10</xdr:col>
      <xdr:colOff>165100</xdr:colOff>
      <xdr:row>83</xdr:row>
      <xdr:rowOff>37464</xdr:rowOff>
    </xdr:to>
    <xdr:sp macro="" textlink="">
      <xdr:nvSpPr>
        <xdr:cNvPr id="297" name="フローチャート: 判断 296">
          <a:extLst>
            <a:ext uri="{FF2B5EF4-FFF2-40B4-BE49-F238E27FC236}">
              <a16:creationId xmlns:a16="http://schemas.microsoft.com/office/drawing/2014/main" id="{437D6A75-F82E-49DB-9C44-E4AD7AD8924B}"/>
            </a:ext>
          </a:extLst>
        </xdr:cNvPr>
        <xdr:cNvSpPr/>
      </xdr:nvSpPr>
      <xdr:spPr>
        <a:xfrm>
          <a:off x="1968500" y="14166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76836</xdr:rowOff>
    </xdr:from>
    <xdr:to>
      <xdr:col>6</xdr:col>
      <xdr:colOff>38100</xdr:colOff>
      <xdr:row>83</xdr:row>
      <xdr:rowOff>6986</xdr:rowOff>
    </xdr:to>
    <xdr:sp macro="" textlink="">
      <xdr:nvSpPr>
        <xdr:cNvPr id="298" name="フローチャート: 判断 297">
          <a:extLst>
            <a:ext uri="{FF2B5EF4-FFF2-40B4-BE49-F238E27FC236}">
              <a16:creationId xmlns:a16="http://schemas.microsoft.com/office/drawing/2014/main" id="{800935BA-AB47-4E98-80FC-8B2078AD1BBB}"/>
            </a:ext>
          </a:extLst>
        </xdr:cNvPr>
        <xdr:cNvSpPr/>
      </xdr:nvSpPr>
      <xdr:spPr>
        <a:xfrm>
          <a:off x="1079500" y="14135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E637E639-0F8B-43E5-9CF2-E2E55FE96399}"/>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6635481-FA03-4260-98ED-FD2185C844E6}"/>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9A6A4AAC-0D61-4EE4-B31B-183B13D223A8}"/>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40113D3F-40B8-4FD6-AB9E-907B373F2D95}"/>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62DB2F77-F7BA-40DE-B2FB-DEABE33EDEDC}"/>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53975</xdr:rowOff>
    </xdr:from>
    <xdr:to>
      <xdr:col>24</xdr:col>
      <xdr:colOff>114300</xdr:colOff>
      <xdr:row>83</xdr:row>
      <xdr:rowOff>155575</xdr:rowOff>
    </xdr:to>
    <xdr:sp macro="" textlink="">
      <xdr:nvSpPr>
        <xdr:cNvPr id="304" name="楕円 303">
          <a:extLst>
            <a:ext uri="{FF2B5EF4-FFF2-40B4-BE49-F238E27FC236}">
              <a16:creationId xmlns:a16="http://schemas.microsoft.com/office/drawing/2014/main" id="{105226A8-D0D3-4C98-88ED-75659A8D2830}"/>
            </a:ext>
          </a:extLst>
        </xdr:cNvPr>
        <xdr:cNvSpPr/>
      </xdr:nvSpPr>
      <xdr:spPr>
        <a:xfrm>
          <a:off x="4584700" y="14284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32402</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493EBBCF-0D26-43C3-A821-AAE5050FF4BB}"/>
            </a:ext>
          </a:extLst>
        </xdr:cNvPr>
        <xdr:cNvSpPr txBox="1"/>
      </xdr:nvSpPr>
      <xdr:spPr>
        <a:xfrm>
          <a:off x="4673600" y="14262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156845</xdr:rowOff>
    </xdr:from>
    <xdr:to>
      <xdr:col>20</xdr:col>
      <xdr:colOff>38100</xdr:colOff>
      <xdr:row>84</xdr:row>
      <xdr:rowOff>86995</xdr:rowOff>
    </xdr:to>
    <xdr:sp macro="" textlink="">
      <xdr:nvSpPr>
        <xdr:cNvPr id="306" name="楕円 305">
          <a:extLst>
            <a:ext uri="{FF2B5EF4-FFF2-40B4-BE49-F238E27FC236}">
              <a16:creationId xmlns:a16="http://schemas.microsoft.com/office/drawing/2014/main" id="{9AFDB441-0069-4F75-A5BD-280C640B5FFC}"/>
            </a:ext>
          </a:extLst>
        </xdr:cNvPr>
        <xdr:cNvSpPr/>
      </xdr:nvSpPr>
      <xdr:spPr>
        <a:xfrm>
          <a:off x="3746500" y="14387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104775</xdr:rowOff>
    </xdr:from>
    <xdr:to>
      <xdr:col>24</xdr:col>
      <xdr:colOff>63500</xdr:colOff>
      <xdr:row>84</xdr:row>
      <xdr:rowOff>36195</xdr:rowOff>
    </xdr:to>
    <xdr:cxnSp macro="">
      <xdr:nvCxnSpPr>
        <xdr:cNvPr id="307" name="直線コネクタ 306">
          <a:extLst>
            <a:ext uri="{FF2B5EF4-FFF2-40B4-BE49-F238E27FC236}">
              <a16:creationId xmlns:a16="http://schemas.microsoft.com/office/drawing/2014/main" id="{FB72B62B-B739-42D4-B350-B0F226349620}"/>
            </a:ext>
          </a:extLst>
        </xdr:cNvPr>
        <xdr:cNvCxnSpPr/>
      </xdr:nvCxnSpPr>
      <xdr:spPr>
        <a:xfrm flipV="1">
          <a:off x="3797300" y="14335125"/>
          <a:ext cx="838200" cy="10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122555</xdr:rowOff>
    </xdr:from>
    <xdr:to>
      <xdr:col>15</xdr:col>
      <xdr:colOff>101600</xdr:colOff>
      <xdr:row>84</xdr:row>
      <xdr:rowOff>52705</xdr:rowOff>
    </xdr:to>
    <xdr:sp macro="" textlink="">
      <xdr:nvSpPr>
        <xdr:cNvPr id="308" name="楕円 307">
          <a:extLst>
            <a:ext uri="{FF2B5EF4-FFF2-40B4-BE49-F238E27FC236}">
              <a16:creationId xmlns:a16="http://schemas.microsoft.com/office/drawing/2014/main" id="{A553B2FA-1225-4B3E-BC4E-ACEB39917D17}"/>
            </a:ext>
          </a:extLst>
        </xdr:cNvPr>
        <xdr:cNvSpPr/>
      </xdr:nvSpPr>
      <xdr:spPr>
        <a:xfrm>
          <a:off x="2857500" y="14352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1905</xdr:rowOff>
    </xdr:from>
    <xdr:to>
      <xdr:col>19</xdr:col>
      <xdr:colOff>177800</xdr:colOff>
      <xdr:row>84</xdr:row>
      <xdr:rowOff>36195</xdr:rowOff>
    </xdr:to>
    <xdr:cxnSp macro="">
      <xdr:nvCxnSpPr>
        <xdr:cNvPr id="309" name="直線コネクタ 308">
          <a:extLst>
            <a:ext uri="{FF2B5EF4-FFF2-40B4-BE49-F238E27FC236}">
              <a16:creationId xmlns:a16="http://schemas.microsoft.com/office/drawing/2014/main" id="{82CC0D48-6A20-4B55-934F-D9258E6E695B}"/>
            </a:ext>
          </a:extLst>
        </xdr:cNvPr>
        <xdr:cNvCxnSpPr/>
      </xdr:nvCxnSpPr>
      <xdr:spPr>
        <a:xfrm>
          <a:off x="2908300" y="1440370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116839</xdr:rowOff>
    </xdr:from>
    <xdr:to>
      <xdr:col>10</xdr:col>
      <xdr:colOff>165100</xdr:colOff>
      <xdr:row>84</xdr:row>
      <xdr:rowOff>46989</xdr:rowOff>
    </xdr:to>
    <xdr:sp macro="" textlink="">
      <xdr:nvSpPr>
        <xdr:cNvPr id="310" name="楕円 309">
          <a:extLst>
            <a:ext uri="{FF2B5EF4-FFF2-40B4-BE49-F238E27FC236}">
              <a16:creationId xmlns:a16="http://schemas.microsoft.com/office/drawing/2014/main" id="{E38F7A46-D180-4F9A-8134-C3274323EDEC}"/>
            </a:ext>
          </a:extLst>
        </xdr:cNvPr>
        <xdr:cNvSpPr/>
      </xdr:nvSpPr>
      <xdr:spPr>
        <a:xfrm>
          <a:off x="1968500" y="14347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167639</xdr:rowOff>
    </xdr:from>
    <xdr:to>
      <xdr:col>15</xdr:col>
      <xdr:colOff>50800</xdr:colOff>
      <xdr:row>84</xdr:row>
      <xdr:rowOff>1905</xdr:rowOff>
    </xdr:to>
    <xdr:cxnSp macro="">
      <xdr:nvCxnSpPr>
        <xdr:cNvPr id="311" name="直線コネクタ 310">
          <a:extLst>
            <a:ext uri="{FF2B5EF4-FFF2-40B4-BE49-F238E27FC236}">
              <a16:creationId xmlns:a16="http://schemas.microsoft.com/office/drawing/2014/main" id="{620396DE-E1C8-4BA0-AEE5-FCEDDF9164FB}"/>
            </a:ext>
          </a:extLst>
        </xdr:cNvPr>
        <xdr:cNvCxnSpPr/>
      </xdr:nvCxnSpPr>
      <xdr:spPr>
        <a:xfrm>
          <a:off x="2019300" y="14397989"/>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99695</xdr:rowOff>
    </xdr:from>
    <xdr:to>
      <xdr:col>6</xdr:col>
      <xdr:colOff>38100</xdr:colOff>
      <xdr:row>84</xdr:row>
      <xdr:rowOff>29845</xdr:rowOff>
    </xdr:to>
    <xdr:sp macro="" textlink="">
      <xdr:nvSpPr>
        <xdr:cNvPr id="312" name="楕円 311">
          <a:extLst>
            <a:ext uri="{FF2B5EF4-FFF2-40B4-BE49-F238E27FC236}">
              <a16:creationId xmlns:a16="http://schemas.microsoft.com/office/drawing/2014/main" id="{AD5EB382-24FE-430B-8EAB-E79B399B8BC7}"/>
            </a:ext>
          </a:extLst>
        </xdr:cNvPr>
        <xdr:cNvSpPr/>
      </xdr:nvSpPr>
      <xdr:spPr>
        <a:xfrm>
          <a:off x="1079500" y="14330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150495</xdr:rowOff>
    </xdr:from>
    <xdr:to>
      <xdr:col>10</xdr:col>
      <xdr:colOff>114300</xdr:colOff>
      <xdr:row>83</xdr:row>
      <xdr:rowOff>167639</xdr:rowOff>
    </xdr:to>
    <xdr:cxnSp macro="">
      <xdr:nvCxnSpPr>
        <xdr:cNvPr id="313" name="直線コネクタ 312">
          <a:extLst>
            <a:ext uri="{FF2B5EF4-FFF2-40B4-BE49-F238E27FC236}">
              <a16:creationId xmlns:a16="http://schemas.microsoft.com/office/drawing/2014/main" id="{8A08EB14-81F4-4F92-956E-4C779A876700}"/>
            </a:ext>
          </a:extLst>
        </xdr:cNvPr>
        <xdr:cNvCxnSpPr/>
      </xdr:nvCxnSpPr>
      <xdr:spPr>
        <a:xfrm>
          <a:off x="1130300" y="14380845"/>
          <a:ext cx="889000" cy="17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78757</xdr:rowOff>
    </xdr:from>
    <xdr:ext cx="405111" cy="259045"/>
    <xdr:sp macro="" textlink="">
      <xdr:nvSpPr>
        <xdr:cNvPr id="314" name="n_1aveValue【公営住宅】&#10;有形固定資産減価償却率">
          <a:extLst>
            <a:ext uri="{FF2B5EF4-FFF2-40B4-BE49-F238E27FC236}">
              <a16:creationId xmlns:a16="http://schemas.microsoft.com/office/drawing/2014/main" id="{AE880B09-FEA1-46AD-8065-80EF652CC3C5}"/>
            </a:ext>
          </a:extLst>
        </xdr:cNvPr>
        <xdr:cNvSpPr txBox="1"/>
      </xdr:nvSpPr>
      <xdr:spPr>
        <a:xfrm>
          <a:off x="3582044" y="13966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73041</xdr:rowOff>
    </xdr:from>
    <xdr:ext cx="405111" cy="259045"/>
    <xdr:sp macro="" textlink="">
      <xdr:nvSpPr>
        <xdr:cNvPr id="315" name="n_2aveValue【公営住宅】&#10;有形固定資産減価償却率">
          <a:extLst>
            <a:ext uri="{FF2B5EF4-FFF2-40B4-BE49-F238E27FC236}">
              <a16:creationId xmlns:a16="http://schemas.microsoft.com/office/drawing/2014/main" id="{DD4DB5B1-37C1-4C9B-A66D-B1A77E97A6DB}"/>
            </a:ext>
          </a:extLst>
        </xdr:cNvPr>
        <xdr:cNvSpPr txBox="1"/>
      </xdr:nvSpPr>
      <xdr:spPr>
        <a:xfrm>
          <a:off x="2705744" y="13960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53991</xdr:rowOff>
    </xdr:from>
    <xdr:ext cx="405111" cy="259045"/>
    <xdr:sp macro="" textlink="">
      <xdr:nvSpPr>
        <xdr:cNvPr id="316" name="n_3aveValue【公営住宅】&#10;有形固定資産減価償却率">
          <a:extLst>
            <a:ext uri="{FF2B5EF4-FFF2-40B4-BE49-F238E27FC236}">
              <a16:creationId xmlns:a16="http://schemas.microsoft.com/office/drawing/2014/main" id="{5A7E98A3-B7D0-4575-BF75-A9084D78C7AF}"/>
            </a:ext>
          </a:extLst>
        </xdr:cNvPr>
        <xdr:cNvSpPr txBox="1"/>
      </xdr:nvSpPr>
      <xdr:spPr>
        <a:xfrm>
          <a:off x="1816744" y="13941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23513</xdr:rowOff>
    </xdr:from>
    <xdr:ext cx="405111" cy="259045"/>
    <xdr:sp macro="" textlink="">
      <xdr:nvSpPr>
        <xdr:cNvPr id="317" name="n_4aveValue【公営住宅】&#10;有形固定資産減価償却率">
          <a:extLst>
            <a:ext uri="{FF2B5EF4-FFF2-40B4-BE49-F238E27FC236}">
              <a16:creationId xmlns:a16="http://schemas.microsoft.com/office/drawing/2014/main" id="{4B986096-BE9B-4620-BEA0-F777ED9ADF66}"/>
            </a:ext>
          </a:extLst>
        </xdr:cNvPr>
        <xdr:cNvSpPr txBox="1"/>
      </xdr:nvSpPr>
      <xdr:spPr>
        <a:xfrm>
          <a:off x="927744" y="13910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78122</xdr:rowOff>
    </xdr:from>
    <xdr:ext cx="405111" cy="259045"/>
    <xdr:sp macro="" textlink="">
      <xdr:nvSpPr>
        <xdr:cNvPr id="318" name="n_1mainValue【公営住宅】&#10;有形固定資産減価償却率">
          <a:extLst>
            <a:ext uri="{FF2B5EF4-FFF2-40B4-BE49-F238E27FC236}">
              <a16:creationId xmlns:a16="http://schemas.microsoft.com/office/drawing/2014/main" id="{126FCF3A-028E-416C-A84E-0EE91D19C7F7}"/>
            </a:ext>
          </a:extLst>
        </xdr:cNvPr>
        <xdr:cNvSpPr txBox="1"/>
      </xdr:nvSpPr>
      <xdr:spPr>
        <a:xfrm>
          <a:off x="3582044" y="14479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43832</xdr:rowOff>
    </xdr:from>
    <xdr:ext cx="405111" cy="259045"/>
    <xdr:sp macro="" textlink="">
      <xdr:nvSpPr>
        <xdr:cNvPr id="319" name="n_2mainValue【公営住宅】&#10;有形固定資産減価償却率">
          <a:extLst>
            <a:ext uri="{FF2B5EF4-FFF2-40B4-BE49-F238E27FC236}">
              <a16:creationId xmlns:a16="http://schemas.microsoft.com/office/drawing/2014/main" id="{6A24C83B-182C-4517-ABD8-421169487198}"/>
            </a:ext>
          </a:extLst>
        </xdr:cNvPr>
        <xdr:cNvSpPr txBox="1"/>
      </xdr:nvSpPr>
      <xdr:spPr>
        <a:xfrm>
          <a:off x="2705744" y="14445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38116</xdr:rowOff>
    </xdr:from>
    <xdr:ext cx="405111" cy="259045"/>
    <xdr:sp macro="" textlink="">
      <xdr:nvSpPr>
        <xdr:cNvPr id="320" name="n_3mainValue【公営住宅】&#10;有形固定資産減価償却率">
          <a:extLst>
            <a:ext uri="{FF2B5EF4-FFF2-40B4-BE49-F238E27FC236}">
              <a16:creationId xmlns:a16="http://schemas.microsoft.com/office/drawing/2014/main" id="{55BDE39E-693C-4030-A4CD-E82810039CA4}"/>
            </a:ext>
          </a:extLst>
        </xdr:cNvPr>
        <xdr:cNvSpPr txBox="1"/>
      </xdr:nvSpPr>
      <xdr:spPr>
        <a:xfrm>
          <a:off x="1816744" y="14439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20972</xdr:rowOff>
    </xdr:from>
    <xdr:ext cx="405111" cy="259045"/>
    <xdr:sp macro="" textlink="">
      <xdr:nvSpPr>
        <xdr:cNvPr id="321" name="n_4mainValue【公営住宅】&#10;有形固定資産減価償却率">
          <a:extLst>
            <a:ext uri="{FF2B5EF4-FFF2-40B4-BE49-F238E27FC236}">
              <a16:creationId xmlns:a16="http://schemas.microsoft.com/office/drawing/2014/main" id="{18FDECC9-7794-4701-80BE-C82F672AD632}"/>
            </a:ext>
          </a:extLst>
        </xdr:cNvPr>
        <xdr:cNvSpPr txBox="1"/>
      </xdr:nvSpPr>
      <xdr:spPr>
        <a:xfrm>
          <a:off x="927744" y="14422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E8C84B1D-2FCB-41D5-9D28-347D3AB85C4E}"/>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A4E0DD97-28E9-4556-B622-A08FDAA2A8DA}"/>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77090F6A-2176-4751-A15F-672C281A23D1}"/>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73A0DD58-C2C2-46EA-962E-D1441E9F6212}"/>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6E4F013D-56CE-4BBE-B2F2-A35B0E2776BB}"/>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8F44FF64-BF24-48E1-A69A-9A35638D3BE3}"/>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6C820F7F-74E7-486B-A766-C0C561757C14}"/>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A177D56C-7D2B-4C05-8175-C4C31EED2FA4}"/>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2EB223C7-7149-4CDA-BAE9-B53846B42854}"/>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B57FA20C-DD7E-4451-AB46-D2F0D4DF3226}"/>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2" name="直線コネクタ 331">
          <a:extLst>
            <a:ext uri="{FF2B5EF4-FFF2-40B4-BE49-F238E27FC236}">
              <a16:creationId xmlns:a16="http://schemas.microsoft.com/office/drawing/2014/main" id="{0D2D9BA4-A992-4E05-8FF8-33EE60EFB0E1}"/>
            </a:ext>
          </a:extLst>
        </xdr:cNvPr>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3" name="テキスト ボックス 332">
          <a:extLst>
            <a:ext uri="{FF2B5EF4-FFF2-40B4-BE49-F238E27FC236}">
              <a16:creationId xmlns:a16="http://schemas.microsoft.com/office/drawing/2014/main" id="{6A1CC79B-139C-4C11-899D-7E0530344BEA}"/>
            </a:ext>
          </a:extLst>
        </xdr:cNvPr>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4" name="直線コネクタ 333">
          <a:extLst>
            <a:ext uri="{FF2B5EF4-FFF2-40B4-BE49-F238E27FC236}">
              <a16:creationId xmlns:a16="http://schemas.microsoft.com/office/drawing/2014/main" id="{360A99F1-FF8C-472B-9ECF-D82D7013833F}"/>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5" name="テキスト ボックス 334">
          <a:extLst>
            <a:ext uri="{FF2B5EF4-FFF2-40B4-BE49-F238E27FC236}">
              <a16:creationId xmlns:a16="http://schemas.microsoft.com/office/drawing/2014/main" id="{AB3BAE43-80F8-4CA0-92DE-9B4B8E0E4C9A}"/>
            </a:ext>
          </a:extLst>
        </xdr:cNvPr>
        <xdr:cNvSpPr txBox="1"/>
      </xdr:nvSpPr>
      <xdr:spPr>
        <a:xfrm>
          <a:off x="6072701" y="1395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6" name="直線コネクタ 335">
          <a:extLst>
            <a:ext uri="{FF2B5EF4-FFF2-40B4-BE49-F238E27FC236}">
              <a16:creationId xmlns:a16="http://schemas.microsoft.com/office/drawing/2014/main" id="{8B7A8A89-46DA-4639-95A2-FCD20CFDB569}"/>
            </a:ext>
          </a:extLst>
        </xdr:cNvPr>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78</xdr:row>
      <xdr:rowOff>10177</xdr:rowOff>
    </xdr:from>
    <xdr:ext cx="531299" cy="259045"/>
    <xdr:sp macro="" textlink="">
      <xdr:nvSpPr>
        <xdr:cNvPr id="337" name="テキスト ボックス 336">
          <a:extLst>
            <a:ext uri="{FF2B5EF4-FFF2-40B4-BE49-F238E27FC236}">
              <a16:creationId xmlns:a16="http://schemas.microsoft.com/office/drawing/2014/main" id="{C9B01543-0D1C-4B69-8B1F-1DDC93C99B00}"/>
            </a:ext>
          </a:extLst>
        </xdr:cNvPr>
        <xdr:cNvSpPr txBox="1"/>
      </xdr:nvSpPr>
      <xdr:spPr>
        <a:xfrm>
          <a:off x="6072701" y="1338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D624EC72-4A2A-40B0-9592-BFD1EAFEDE2B}"/>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39" name="テキスト ボックス 338">
          <a:extLst>
            <a:ext uri="{FF2B5EF4-FFF2-40B4-BE49-F238E27FC236}">
              <a16:creationId xmlns:a16="http://schemas.microsoft.com/office/drawing/2014/main" id="{AE8398DE-88D3-45D1-B549-9450BC855347}"/>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A29C2342-40D4-4F9A-BEF4-546B4D10ECEC}"/>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130054</xdr:rowOff>
    </xdr:from>
    <xdr:to>
      <xdr:col>54</xdr:col>
      <xdr:colOff>189865</xdr:colOff>
      <xdr:row>85</xdr:row>
      <xdr:rowOff>85934</xdr:rowOff>
    </xdr:to>
    <xdr:cxnSp macro="">
      <xdr:nvCxnSpPr>
        <xdr:cNvPr id="341" name="直線コネクタ 340">
          <a:extLst>
            <a:ext uri="{FF2B5EF4-FFF2-40B4-BE49-F238E27FC236}">
              <a16:creationId xmlns:a16="http://schemas.microsoft.com/office/drawing/2014/main" id="{54F1BBFE-8B8D-4743-8690-BF2CA31C7A13}"/>
            </a:ext>
          </a:extLst>
        </xdr:cNvPr>
        <xdr:cNvCxnSpPr/>
      </xdr:nvCxnSpPr>
      <xdr:spPr>
        <a:xfrm flipV="1">
          <a:off x="10476865" y="13503154"/>
          <a:ext cx="0" cy="11560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89761</xdr:rowOff>
    </xdr:from>
    <xdr:ext cx="469744" cy="259045"/>
    <xdr:sp macro="" textlink="">
      <xdr:nvSpPr>
        <xdr:cNvPr id="342" name="【公営住宅】&#10;一人当たり面積最小値テキスト">
          <a:extLst>
            <a:ext uri="{FF2B5EF4-FFF2-40B4-BE49-F238E27FC236}">
              <a16:creationId xmlns:a16="http://schemas.microsoft.com/office/drawing/2014/main" id="{5444AA3E-88A0-48E3-9306-9E25F68D3C02}"/>
            </a:ext>
          </a:extLst>
        </xdr:cNvPr>
        <xdr:cNvSpPr txBox="1"/>
      </xdr:nvSpPr>
      <xdr:spPr>
        <a:xfrm>
          <a:off x="10515600" y="14663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85934</xdr:rowOff>
    </xdr:from>
    <xdr:to>
      <xdr:col>55</xdr:col>
      <xdr:colOff>88900</xdr:colOff>
      <xdr:row>85</xdr:row>
      <xdr:rowOff>85934</xdr:rowOff>
    </xdr:to>
    <xdr:cxnSp macro="">
      <xdr:nvCxnSpPr>
        <xdr:cNvPr id="343" name="直線コネクタ 342">
          <a:extLst>
            <a:ext uri="{FF2B5EF4-FFF2-40B4-BE49-F238E27FC236}">
              <a16:creationId xmlns:a16="http://schemas.microsoft.com/office/drawing/2014/main" id="{74518AA8-AD5E-4BB8-A2FD-5A914B8FB535}"/>
            </a:ext>
          </a:extLst>
        </xdr:cNvPr>
        <xdr:cNvCxnSpPr/>
      </xdr:nvCxnSpPr>
      <xdr:spPr>
        <a:xfrm>
          <a:off x="10388600" y="14659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76731</xdr:rowOff>
    </xdr:from>
    <xdr:ext cx="534377" cy="259045"/>
    <xdr:sp macro="" textlink="">
      <xdr:nvSpPr>
        <xdr:cNvPr id="344" name="【公営住宅】&#10;一人当たり面積最大値テキスト">
          <a:extLst>
            <a:ext uri="{FF2B5EF4-FFF2-40B4-BE49-F238E27FC236}">
              <a16:creationId xmlns:a16="http://schemas.microsoft.com/office/drawing/2014/main" id="{4894AE06-A294-4A92-B3DC-459E6BB59BD4}"/>
            </a:ext>
          </a:extLst>
        </xdr:cNvPr>
        <xdr:cNvSpPr txBox="1"/>
      </xdr:nvSpPr>
      <xdr:spPr>
        <a:xfrm>
          <a:off x="10515600" y="13278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130054</xdr:rowOff>
    </xdr:from>
    <xdr:to>
      <xdr:col>55</xdr:col>
      <xdr:colOff>88900</xdr:colOff>
      <xdr:row>78</xdr:row>
      <xdr:rowOff>130054</xdr:rowOff>
    </xdr:to>
    <xdr:cxnSp macro="">
      <xdr:nvCxnSpPr>
        <xdr:cNvPr id="345" name="直線コネクタ 344">
          <a:extLst>
            <a:ext uri="{FF2B5EF4-FFF2-40B4-BE49-F238E27FC236}">
              <a16:creationId xmlns:a16="http://schemas.microsoft.com/office/drawing/2014/main" id="{A5DDE4D6-1B99-4EF8-87EB-FB9C47C0B2F1}"/>
            </a:ext>
          </a:extLst>
        </xdr:cNvPr>
        <xdr:cNvCxnSpPr/>
      </xdr:nvCxnSpPr>
      <xdr:spPr>
        <a:xfrm>
          <a:off x="10388600" y="135031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164609</xdr:rowOff>
    </xdr:from>
    <xdr:ext cx="469744" cy="259045"/>
    <xdr:sp macro="" textlink="">
      <xdr:nvSpPr>
        <xdr:cNvPr id="346" name="【公営住宅】&#10;一人当たり面積平均値テキスト">
          <a:extLst>
            <a:ext uri="{FF2B5EF4-FFF2-40B4-BE49-F238E27FC236}">
              <a16:creationId xmlns:a16="http://schemas.microsoft.com/office/drawing/2014/main" id="{BD8AF488-C255-46DC-9B09-FD3FDD8096D0}"/>
            </a:ext>
          </a:extLst>
        </xdr:cNvPr>
        <xdr:cNvSpPr txBox="1"/>
      </xdr:nvSpPr>
      <xdr:spPr>
        <a:xfrm>
          <a:off x="10515600" y="143949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14732</xdr:rowOff>
    </xdr:from>
    <xdr:to>
      <xdr:col>55</xdr:col>
      <xdr:colOff>50800</xdr:colOff>
      <xdr:row>84</xdr:row>
      <xdr:rowOff>116332</xdr:rowOff>
    </xdr:to>
    <xdr:sp macro="" textlink="">
      <xdr:nvSpPr>
        <xdr:cNvPr id="347" name="フローチャート: 判断 346">
          <a:extLst>
            <a:ext uri="{FF2B5EF4-FFF2-40B4-BE49-F238E27FC236}">
              <a16:creationId xmlns:a16="http://schemas.microsoft.com/office/drawing/2014/main" id="{CB18E9C4-3F2A-447C-BEFC-427977549670}"/>
            </a:ext>
          </a:extLst>
        </xdr:cNvPr>
        <xdr:cNvSpPr/>
      </xdr:nvSpPr>
      <xdr:spPr>
        <a:xfrm>
          <a:off x="10426700" y="1441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26448</xdr:rowOff>
    </xdr:from>
    <xdr:to>
      <xdr:col>50</xdr:col>
      <xdr:colOff>165100</xdr:colOff>
      <xdr:row>84</xdr:row>
      <xdr:rowOff>128048</xdr:rowOff>
    </xdr:to>
    <xdr:sp macro="" textlink="">
      <xdr:nvSpPr>
        <xdr:cNvPr id="348" name="フローチャート: 判断 347">
          <a:extLst>
            <a:ext uri="{FF2B5EF4-FFF2-40B4-BE49-F238E27FC236}">
              <a16:creationId xmlns:a16="http://schemas.microsoft.com/office/drawing/2014/main" id="{835BCBE2-059B-4E24-8AE2-130CB515976E}"/>
            </a:ext>
          </a:extLst>
        </xdr:cNvPr>
        <xdr:cNvSpPr/>
      </xdr:nvSpPr>
      <xdr:spPr>
        <a:xfrm>
          <a:off x="9588500" y="14428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33934</xdr:rowOff>
    </xdr:from>
    <xdr:to>
      <xdr:col>46</xdr:col>
      <xdr:colOff>38100</xdr:colOff>
      <xdr:row>84</xdr:row>
      <xdr:rowOff>135534</xdr:rowOff>
    </xdr:to>
    <xdr:sp macro="" textlink="">
      <xdr:nvSpPr>
        <xdr:cNvPr id="349" name="フローチャート: 判断 348">
          <a:extLst>
            <a:ext uri="{FF2B5EF4-FFF2-40B4-BE49-F238E27FC236}">
              <a16:creationId xmlns:a16="http://schemas.microsoft.com/office/drawing/2014/main" id="{6C1E3ADD-B15D-4E50-A543-522D769F1BC1}"/>
            </a:ext>
          </a:extLst>
        </xdr:cNvPr>
        <xdr:cNvSpPr/>
      </xdr:nvSpPr>
      <xdr:spPr>
        <a:xfrm>
          <a:off x="8699500" y="14435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44965</xdr:rowOff>
    </xdr:from>
    <xdr:to>
      <xdr:col>41</xdr:col>
      <xdr:colOff>101600</xdr:colOff>
      <xdr:row>84</xdr:row>
      <xdr:rowOff>146565</xdr:rowOff>
    </xdr:to>
    <xdr:sp macro="" textlink="">
      <xdr:nvSpPr>
        <xdr:cNvPr id="350" name="フローチャート: 判断 349">
          <a:extLst>
            <a:ext uri="{FF2B5EF4-FFF2-40B4-BE49-F238E27FC236}">
              <a16:creationId xmlns:a16="http://schemas.microsoft.com/office/drawing/2014/main" id="{EA9ABA51-8083-4CB2-8DAD-F40F4F97A04E}"/>
            </a:ext>
          </a:extLst>
        </xdr:cNvPr>
        <xdr:cNvSpPr/>
      </xdr:nvSpPr>
      <xdr:spPr>
        <a:xfrm>
          <a:off x="7810500" y="14446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56338</xdr:rowOff>
    </xdr:from>
    <xdr:to>
      <xdr:col>36</xdr:col>
      <xdr:colOff>165100</xdr:colOff>
      <xdr:row>84</xdr:row>
      <xdr:rowOff>157938</xdr:rowOff>
    </xdr:to>
    <xdr:sp macro="" textlink="">
      <xdr:nvSpPr>
        <xdr:cNvPr id="351" name="フローチャート: 判断 350">
          <a:extLst>
            <a:ext uri="{FF2B5EF4-FFF2-40B4-BE49-F238E27FC236}">
              <a16:creationId xmlns:a16="http://schemas.microsoft.com/office/drawing/2014/main" id="{0A269EC5-3A36-48F6-B33D-DC03345D6DDC}"/>
            </a:ext>
          </a:extLst>
        </xdr:cNvPr>
        <xdr:cNvSpPr/>
      </xdr:nvSpPr>
      <xdr:spPr>
        <a:xfrm>
          <a:off x="6921500" y="14458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494A7A1A-EBDA-4157-87FE-6B6F785EFC22}"/>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6F84633B-0528-4132-9C6C-08A5D88A282C}"/>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3B42BFBD-D7D5-446D-A6B8-BE7829E283D5}"/>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658399D2-45CF-4394-8657-8809445EB32B}"/>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E6A1D9E2-4B60-4497-9DBF-9675E2A2810B}"/>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148462</xdr:rowOff>
    </xdr:from>
    <xdr:to>
      <xdr:col>55</xdr:col>
      <xdr:colOff>50800</xdr:colOff>
      <xdr:row>83</xdr:row>
      <xdr:rowOff>78612</xdr:rowOff>
    </xdr:to>
    <xdr:sp macro="" textlink="">
      <xdr:nvSpPr>
        <xdr:cNvPr id="357" name="楕円 356">
          <a:extLst>
            <a:ext uri="{FF2B5EF4-FFF2-40B4-BE49-F238E27FC236}">
              <a16:creationId xmlns:a16="http://schemas.microsoft.com/office/drawing/2014/main" id="{6E17650D-CC9B-4CBE-A0F9-C3E3CFCD4CB5}"/>
            </a:ext>
          </a:extLst>
        </xdr:cNvPr>
        <xdr:cNvSpPr/>
      </xdr:nvSpPr>
      <xdr:spPr>
        <a:xfrm>
          <a:off x="10426700" y="14207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81</xdr:row>
      <xdr:rowOff>171339</xdr:rowOff>
    </xdr:from>
    <xdr:ext cx="469744" cy="259045"/>
    <xdr:sp macro="" textlink="">
      <xdr:nvSpPr>
        <xdr:cNvPr id="358" name="【公営住宅】&#10;一人当たり面積該当値テキスト">
          <a:extLst>
            <a:ext uri="{FF2B5EF4-FFF2-40B4-BE49-F238E27FC236}">
              <a16:creationId xmlns:a16="http://schemas.microsoft.com/office/drawing/2014/main" id="{205B0E65-BC94-4EFA-8A91-414FC7DA0D31}"/>
            </a:ext>
          </a:extLst>
        </xdr:cNvPr>
        <xdr:cNvSpPr txBox="1"/>
      </xdr:nvSpPr>
      <xdr:spPr>
        <a:xfrm>
          <a:off x="10515600" y="14058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82</xdr:row>
      <xdr:rowOff>146862</xdr:rowOff>
    </xdr:from>
    <xdr:to>
      <xdr:col>50</xdr:col>
      <xdr:colOff>165100</xdr:colOff>
      <xdr:row>83</xdr:row>
      <xdr:rowOff>77012</xdr:rowOff>
    </xdr:to>
    <xdr:sp macro="" textlink="">
      <xdr:nvSpPr>
        <xdr:cNvPr id="359" name="楕円 358">
          <a:extLst>
            <a:ext uri="{FF2B5EF4-FFF2-40B4-BE49-F238E27FC236}">
              <a16:creationId xmlns:a16="http://schemas.microsoft.com/office/drawing/2014/main" id="{BBB2F5A2-AECD-4704-B1D7-F307547B68AE}"/>
            </a:ext>
          </a:extLst>
        </xdr:cNvPr>
        <xdr:cNvSpPr/>
      </xdr:nvSpPr>
      <xdr:spPr>
        <a:xfrm>
          <a:off x="9588500" y="14205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26212</xdr:rowOff>
    </xdr:from>
    <xdr:to>
      <xdr:col>55</xdr:col>
      <xdr:colOff>0</xdr:colOff>
      <xdr:row>83</xdr:row>
      <xdr:rowOff>27812</xdr:rowOff>
    </xdr:to>
    <xdr:cxnSp macro="">
      <xdr:nvCxnSpPr>
        <xdr:cNvPr id="360" name="直線コネクタ 359">
          <a:extLst>
            <a:ext uri="{FF2B5EF4-FFF2-40B4-BE49-F238E27FC236}">
              <a16:creationId xmlns:a16="http://schemas.microsoft.com/office/drawing/2014/main" id="{401F0FA3-488F-4535-A6A5-B137265F6025}"/>
            </a:ext>
          </a:extLst>
        </xdr:cNvPr>
        <xdr:cNvCxnSpPr/>
      </xdr:nvCxnSpPr>
      <xdr:spPr>
        <a:xfrm>
          <a:off x="9639300" y="14256562"/>
          <a:ext cx="838200" cy="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149777</xdr:rowOff>
    </xdr:from>
    <xdr:to>
      <xdr:col>46</xdr:col>
      <xdr:colOff>38100</xdr:colOff>
      <xdr:row>83</xdr:row>
      <xdr:rowOff>79927</xdr:rowOff>
    </xdr:to>
    <xdr:sp macro="" textlink="">
      <xdr:nvSpPr>
        <xdr:cNvPr id="361" name="楕円 360">
          <a:extLst>
            <a:ext uri="{FF2B5EF4-FFF2-40B4-BE49-F238E27FC236}">
              <a16:creationId xmlns:a16="http://schemas.microsoft.com/office/drawing/2014/main" id="{891F30A5-EFB9-4561-A83B-3F72A50E9814}"/>
            </a:ext>
          </a:extLst>
        </xdr:cNvPr>
        <xdr:cNvSpPr/>
      </xdr:nvSpPr>
      <xdr:spPr>
        <a:xfrm>
          <a:off x="8699500" y="14208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26212</xdr:rowOff>
    </xdr:from>
    <xdr:to>
      <xdr:col>50</xdr:col>
      <xdr:colOff>114300</xdr:colOff>
      <xdr:row>83</xdr:row>
      <xdr:rowOff>29127</xdr:rowOff>
    </xdr:to>
    <xdr:cxnSp macro="">
      <xdr:nvCxnSpPr>
        <xdr:cNvPr id="362" name="直線コネクタ 361">
          <a:extLst>
            <a:ext uri="{FF2B5EF4-FFF2-40B4-BE49-F238E27FC236}">
              <a16:creationId xmlns:a16="http://schemas.microsoft.com/office/drawing/2014/main" id="{2180EDF8-10CA-4DBD-A75C-4EE838820E9B}"/>
            </a:ext>
          </a:extLst>
        </xdr:cNvPr>
        <xdr:cNvCxnSpPr/>
      </xdr:nvCxnSpPr>
      <xdr:spPr>
        <a:xfrm flipV="1">
          <a:off x="8750300" y="14256562"/>
          <a:ext cx="889000" cy="2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156008</xdr:rowOff>
    </xdr:from>
    <xdr:to>
      <xdr:col>41</xdr:col>
      <xdr:colOff>101600</xdr:colOff>
      <xdr:row>83</xdr:row>
      <xdr:rowOff>86158</xdr:rowOff>
    </xdr:to>
    <xdr:sp macro="" textlink="">
      <xdr:nvSpPr>
        <xdr:cNvPr id="363" name="楕円 362">
          <a:extLst>
            <a:ext uri="{FF2B5EF4-FFF2-40B4-BE49-F238E27FC236}">
              <a16:creationId xmlns:a16="http://schemas.microsoft.com/office/drawing/2014/main" id="{EE7B7B51-93AF-4CD5-9F81-F612DB097129}"/>
            </a:ext>
          </a:extLst>
        </xdr:cNvPr>
        <xdr:cNvSpPr/>
      </xdr:nvSpPr>
      <xdr:spPr>
        <a:xfrm>
          <a:off x="7810500" y="14214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29127</xdr:rowOff>
    </xdr:from>
    <xdr:to>
      <xdr:col>45</xdr:col>
      <xdr:colOff>177800</xdr:colOff>
      <xdr:row>83</xdr:row>
      <xdr:rowOff>35358</xdr:rowOff>
    </xdr:to>
    <xdr:cxnSp macro="">
      <xdr:nvCxnSpPr>
        <xdr:cNvPr id="364" name="直線コネクタ 363">
          <a:extLst>
            <a:ext uri="{FF2B5EF4-FFF2-40B4-BE49-F238E27FC236}">
              <a16:creationId xmlns:a16="http://schemas.microsoft.com/office/drawing/2014/main" id="{7BC10F9A-B2D1-4B80-8682-64A51342358D}"/>
            </a:ext>
          </a:extLst>
        </xdr:cNvPr>
        <xdr:cNvCxnSpPr/>
      </xdr:nvCxnSpPr>
      <xdr:spPr>
        <a:xfrm flipV="1">
          <a:off x="7861300" y="14259477"/>
          <a:ext cx="889000" cy="6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82</xdr:row>
      <xdr:rowOff>162637</xdr:rowOff>
    </xdr:from>
    <xdr:to>
      <xdr:col>36</xdr:col>
      <xdr:colOff>165100</xdr:colOff>
      <xdr:row>83</xdr:row>
      <xdr:rowOff>92787</xdr:rowOff>
    </xdr:to>
    <xdr:sp macro="" textlink="">
      <xdr:nvSpPr>
        <xdr:cNvPr id="365" name="楕円 364">
          <a:extLst>
            <a:ext uri="{FF2B5EF4-FFF2-40B4-BE49-F238E27FC236}">
              <a16:creationId xmlns:a16="http://schemas.microsoft.com/office/drawing/2014/main" id="{C8E7F134-8F95-4603-8880-857F0A22E51F}"/>
            </a:ext>
          </a:extLst>
        </xdr:cNvPr>
        <xdr:cNvSpPr/>
      </xdr:nvSpPr>
      <xdr:spPr>
        <a:xfrm>
          <a:off x="6921500" y="14221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35358</xdr:rowOff>
    </xdr:from>
    <xdr:to>
      <xdr:col>41</xdr:col>
      <xdr:colOff>50800</xdr:colOff>
      <xdr:row>83</xdr:row>
      <xdr:rowOff>41987</xdr:rowOff>
    </xdr:to>
    <xdr:cxnSp macro="">
      <xdr:nvCxnSpPr>
        <xdr:cNvPr id="366" name="直線コネクタ 365">
          <a:extLst>
            <a:ext uri="{FF2B5EF4-FFF2-40B4-BE49-F238E27FC236}">
              <a16:creationId xmlns:a16="http://schemas.microsoft.com/office/drawing/2014/main" id="{52FB3794-9EA3-4A5F-B9DA-FB696A0CE80D}"/>
            </a:ext>
          </a:extLst>
        </xdr:cNvPr>
        <xdr:cNvCxnSpPr/>
      </xdr:nvCxnSpPr>
      <xdr:spPr>
        <a:xfrm flipV="1">
          <a:off x="6972300" y="14265708"/>
          <a:ext cx="889000" cy="6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119175</xdr:rowOff>
    </xdr:from>
    <xdr:ext cx="469744" cy="259045"/>
    <xdr:sp macro="" textlink="">
      <xdr:nvSpPr>
        <xdr:cNvPr id="367" name="n_1aveValue【公営住宅】&#10;一人当たり面積">
          <a:extLst>
            <a:ext uri="{FF2B5EF4-FFF2-40B4-BE49-F238E27FC236}">
              <a16:creationId xmlns:a16="http://schemas.microsoft.com/office/drawing/2014/main" id="{D863DFD9-05D1-4C61-982F-E655327D0C6F}"/>
            </a:ext>
          </a:extLst>
        </xdr:cNvPr>
        <xdr:cNvSpPr txBox="1"/>
      </xdr:nvSpPr>
      <xdr:spPr>
        <a:xfrm>
          <a:off x="9391727" y="14520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126661</xdr:rowOff>
    </xdr:from>
    <xdr:ext cx="469744" cy="259045"/>
    <xdr:sp macro="" textlink="">
      <xdr:nvSpPr>
        <xdr:cNvPr id="368" name="n_2aveValue【公営住宅】&#10;一人当たり面積">
          <a:extLst>
            <a:ext uri="{FF2B5EF4-FFF2-40B4-BE49-F238E27FC236}">
              <a16:creationId xmlns:a16="http://schemas.microsoft.com/office/drawing/2014/main" id="{19908D3E-5212-4FB6-B529-B31022676048}"/>
            </a:ext>
          </a:extLst>
        </xdr:cNvPr>
        <xdr:cNvSpPr txBox="1"/>
      </xdr:nvSpPr>
      <xdr:spPr>
        <a:xfrm>
          <a:off x="8515427" y="14528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137692</xdr:rowOff>
    </xdr:from>
    <xdr:ext cx="469744" cy="259045"/>
    <xdr:sp macro="" textlink="">
      <xdr:nvSpPr>
        <xdr:cNvPr id="369" name="n_3aveValue【公営住宅】&#10;一人当たり面積">
          <a:extLst>
            <a:ext uri="{FF2B5EF4-FFF2-40B4-BE49-F238E27FC236}">
              <a16:creationId xmlns:a16="http://schemas.microsoft.com/office/drawing/2014/main" id="{78851F93-B4C4-47CE-8080-E2F8333A6615}"/>
            </a:ext>
          </a:extLst>
        </xdr:cNvPr>
        <xdr:cNvSpPr txBox="1"/>
      </xdr:nvSpPr>
      <xdr:spPr>
        <a:xfrm>
          <a:off x="7626427" y="14539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149065</xdr:rowOff>
    </xdr:from>
    <xdr:ext cx="469744" cy="259045"/>
    <xdr:sp macro="" textlink="">
      <xdr:nvSpPr>
        <xdr:cNvPr id="370" name="n_4aveValue【公営住宅】&#10;一人当たり面積">
          <a:extLst>
            <a:ext uri="{FF2B5EF4-FFF2-40B4-BE49-F238E27FC236}">
              <a16:creationId xmlns:a16="http://schemas.microsoft.com/office/drawing/2014/main" id="{751F613C-1E04-4208-AB11-9E7DA3AF486B}"/>
            </a:ext>
          </a:extLst>
        </xdr:cNvPr>
        <xdr:cNvSpPr txBox="1"/>
      </xdr:nvSpPr>
      <xdr:spPr>
        <a:xfrm>
          <a:off x="6737427" y="145508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81</xdr:row>
      <xdr:rowOff>93539</xdr:rowOff>
    </xdr:from>
    <xdr:ext cx="469744" cy="259045"/>
    <xdr:sp macro="" textlink="">
      <xdr:nvSpPr>
        <xdr:cNvPr id="371" name="n_1mainValue【公営住宅】&#10;一人当たり面積">
          <a:extLst>
            <a:ext uri="{FF2B5EF4-FFF2-40B4-BE49-F238E27FC236}">
              <a16:creationId xmlns:a16="http://schemas.microsoft.com/office/drawing/2014/main" id="{543A1137-5C52-496B-985F-130035BF04A5}"/>
            </a:ext>
          </a:extLst>
        </xdr:cNvPr>
        <xdr:cNvSpPr txBox="1"/>
      </xdr:nvSpPr>
      <xdr:spPr>
        <a:xfrm>
          <a:off x="9391727" y="13980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96454</xdr:rowOff>
    </xdr:from>
    <xdr:ext cx="469744" cy="259045"/>
    <xdr:sp macro="" textlink="">
      <xdr:nvSpPr>
        <xdr:cNvPr id="372" name="n_2mainValue【公営住宅】&#10;一人当たり面積">
          <a:extLst>
            <a:ext uri="{FF2B5EF4-FFF2-40B4-BE49-F238E27FC236}">
              <a16:creationId xmlns:a16="http://schemas.microsoft.com/office/drawing/2014/main" id="{FF2A59E3-9A18-4D9A-8FD5-1111E5D5F674}"/>
            </a:ext>
          </a:extLst>
        </xdr:cNvPr>
        <xdr:cNvSpPr txBox="1"/>
      </xdr:nvSpPr>
      <xdr:spPr>
        <a:xfrm>
          <a:off x="8515427" y="13983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102685</xdr:rowOff>
    </xdr:from>
    <xdr:ext cx="469744" cy="259045"/>
    <xdr:sp macro="" textlink="">
      <xdr:nvSpPr>
        <xdr:cNvPr id="373" name="n_3mainValue【公営住宅】&#10;一人当たり面積">
          <a:extLst>
            <a:ext uri="{FF2B5EF4-FFF2-40B4-BE49-F238E27FC236}">
              <a16:creationId xmlns:a16="http://schemas.microsoft.com/office/drawing/2014/main" id="{A69D1FA2-D01E-4A22-9C88-F71EF31CA2E6}"/>
            </a:ext>
          </a:extLst>
        </xdr:cNvPr>
        <xdr:cNvSpPr txBox="1"/>
      </xdr:nvSpPr>
      <xdr:spPr>
        <a:xfrm>
          <a:off x="7626427" y="13990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109314</xdr:rowOff>
    </xdr:from>
    <xdr:ext cx="469744" cy="259045"/>
    <xdr:sp macro="" textlink="">
      <xdr:nvSpPr>
        <xdr:cNvPr id="374" name="n_4mainValue【公営住宅】&#10;一人当たり面積">
          <a:extLst>
            <a:ext uri="{FF2B5EF4-FFF2-40B4-BE49-F238E27FC236}">
              <a16:creationId xmlns:a16="http://schemas.microsoft.com/office/drawing/2014/main" id="{FF8899BD-570F-41B3-94C0-05842333D048}"/>
            </a:ext>
          </a:extLst>
        </xdr:cNvPr>
        <xdr:cNvSpPr txBox="1"/>
      </xdr:nvSpPr>
      <xdr:spPr>
        <a:xfrm>
          <a:off x="6737427" y="13996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8A0A6DC1-F85A-4BD9-9D2A-9DA0FD1A56D8}"/>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2C3A3C01-DEE1-4C44-AC6D-BC3112E0F1BF}"/>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814EA481-B629-4608-8B56-A59EF180F465}"/>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21405A67-1B5B-426C-8B2D-D4E57BF046B1}"/>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B49C12F0-A677-4A9A-ADCB-879A305CBA75}"/>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54F03B0C-643F-4EF6-AC1E-66AD1FF4D16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BE72D7CA-CE3B-48FE-A82D-B4C58302D08D}"/>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AAD7C6EC-D227-479D-84F2-6060A03C1D5E}"/>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3" name="正方形/長方形 382">
          <a:extLst>
            <a:ext uri="{FF2B5EF4-FFF2-40B4-BE49-F238E27FC236}">
              <a16:creationId xmlns:a16="http://schemas.microsoft.com/office/drawing/2014/main" id="{74C9BB09-633D-47F2-8067-1A1D479EC245}"/>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4" name="正方形/長方形 383">
          <a:extLst>
            <a:ext uri="{FF2B5EF4-FFF2-40B4-BE49-F238E27FC236}">
              <a16:creationId xmlns:a16="http://schemas.microsoft.com/office/drawing/2014/main" id="{43E2D632-F9B5-4EE0-8D1F-358A7FB5CF62}"/>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5" name="正方形/長方形 384">
          <a:extLst>
            <a:ext uri="{FF2B5EF4-FFF2-40B4-BE49-F238E27FC236}">
              <a16:creationId xmlns:a16="http://schemas.microsoft.com/office/drawing/2014/main" id="{202F2082-4B56-46D6-8B7B-B475DA3AE833}"/>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6" name="正方形/長方形 385">
          <a:extLst>
            <a:ext uri="{FF2B5EF4-FFF2-40B4-BE49-F238E27FC236}">
              <a16:creationId xmlns:a16="http://schemas.microsoft.com/office/drawing/2014/main" id="{39A21240-DB76-4FD3-8342-83DFB52266FA}"/>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7" name="正方形/長方形 386">
          <a:extLst>
            <a:ext uri="{FF2B5EF4-FFF2-40B4-BE49-F238E27FC236}">
              <a16:creationId xmlns:a16="http://schemas.microsoft.com/office/drawing/2014/main" id="{709103E0-AC52-471D-AA8F-60E27B801548}"/>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8" name="正方形/長方形 387">
          <a:extLst>
            <a:ext uri="{FF2B5EF4-FFF2-40B4-BE49-F238E27FC236}">
              <a16:creationId xmlns:a16="http://schemas.microsoft.com/office/drawing/2014/main" id="{0FAB1F51-F30E-48ED-B4D9-DFB360159697}"/>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9" name="正方形/長方形 388">
          <a:extLst>
            <a:ext uri="{FF2B5EF4-FFF2-40B4-BE49-F238E27FC236}">
              <a16:creationId xmlns:a16="http://schemas.microsoft.com/office/drawing/2014/main" id="{38FA6A6F-90E6-4E25-BEF4-D5168D83B5A4}"/>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0" name="正方形/長方形 389">
          <a:extLst>
            <a:ext uri="{FF2B5EF4-FFF2-40B4-BE49-F238E27FC236}">
              <a16:creationId xmlns:a16="http://schemas.microsoft.com/office/drawing/2014/main" id="{C38597A9-F021-41A3-8768-3B53A67CEBE1}"/>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a:extLst>
            <a:ext uri="{FF2B5EF4-FFF2-40B4-BE49-F238E27FC236}">
              <a16:creationId xmlns:a16="http://schemas.microsoft.com/office/drawing/2014/main" id="{28B948ED-127E-47CA-9A81-8BA8726C7EF4}"/>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a:extLst>
            <a:ext uri="{FF2B5EF4-FFF2-40B4-BE49-F238E27FC236}">
              <a16:creationId xmlns:a16="http://schemas.microsoft.com/office/drawing/2014/main" id="{EFCBC2DD-D770-43BA-BFE6-E449445D2817}"/>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a:extLst>
            <a:ext uri="{FF2B5EF4-FFF2-40B4-BE49-F238E27FC236}">
              <a16:creationId xmlns:a16="http://schemas.microsoft.com/office/drawing/2014/main" id="{9ED80C81-6EDE-43E3-BAA9-29AE9C927E51}"/>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a:extLst>
            <a:ext uri="{FF2B5EF4-FFF2-40B4-BE49-F238E27FC236}">
              <a16:creationId xmlns:a16="http://schemas.microsoft.com/office/drawing/2014/main" id="{3D0C993D-F0E7-4330-BDA3-603AC091B308}"/>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a:extLst>
            <a:ext uri="{FF2B5EF4-FFF2-40B4-BE49-F238E27FC236}">
              <a16:creationId xmlns:a16="http://schemas.microsoft.com/office/drawing/2014/main" id="{2C8459C1-1B9D-425D-A17D-EA6A4641B46A}"/>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a:extLst>
            <a:ext uri="{FF2B5EF4-FFF2-40B4-BE49-F238E27FC236}">
              <a16:creationId xmlns:a16="http://schemas.microsoft.com/office/drawing/2014/main" id="{D25F8A36-D0A3-4189-945D-5FDC55B0FB82}"/>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a:extLst>
            <a:ext uri="{FF2B5EF4-FFF2-40B4-BE49-F238E27FC236}">
              <a16:creationId xmlns:a16="http://schemas.microsoft.com/office/drawing/2014/main" id="{7D875AEA-1D99-4BB2-961E-593C4381EE1A}"/>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a:extLst>
            <a:ext uri="{FF2B5EF4-FFF2-40B4-BE49-F238E27FC236}">
              <a16:creationId xmlns:a16="http://schemas.microsoft.com/office/drawing/2014/main" id="{03D0679C-2C86-49A1-B447-7EBAA7EFD9EE}"/>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9" name="テキスト ボックス 398">
          <a:extLst>
            <a:ext uri="{FF2B5EF4-FFF2-40B4-BE49-F238E27FC236}">
              <a16:creationId xmlns:a16="http://schemas.microsoft.com/office/drawing/2014/main" id="{34A1FD2B-5552-48DB-A5A1-B172C1A8A6EB}"/>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0" name="直線コネクタ 399">
          <a:extLst>
            <a:ext uri="{FF2B5EF4-FFF2-40B4-BE49-F238E27FC236}">
              <a16:creationId xmlns:a16="http://schemas.microsoft.com/office/drawing/2014/main" id="{CDA766B6-C094-4220-8519-3CEC233960DE}"/>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1" name="テキスト ボックス 400">
          <a:extLst>
            <a:ext uri="{FF2B5EF4-FFF2-40B4-BE49-F238E27FC236}">
              <a16:creationId xmlns:a16="http://schemas.microsoft.com/office/drawing/2014/main" id="{E5B19588-3466-4F04-9BA3-B330F4B16D43}"/>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2" name="直線コネクタ 401">
          <a:extLst>
            <a:ext uri="{FF2B5EF4-FFF2-40B4-BE49-F238E27FC236}">
              <a16:creationId xmlns:a16="http://schemas.microsoft.com/office/drawing/2014/main" id="{0D817CA6-8A90-429D-827D-23D83C6BF3E1}"/>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3" name="テキスト ボックス 402">
          <a:extLst>
            <a:ext uri="{FF2B5EF4-FFF2-40B4-BE49-F238E27FC236}">
              <a16:creationId xmlns:a16="http://schemas.microsoft.com/office/drawing/2014/main" id="{0EDA469A-42CC-4531-980C-188F43224AC1}"/>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4" name="直線コネクタ 403">
          <a:extLst>
            <a:ext uri="{FF2B5EF4-FFF2-40B4-BE49-F238E27FC236}">
              <a16:creationId xmlns:a16="http://schemas.microsoft.com/office/drawing/2014/main" id="{3AEE62DE-BBB5-49DA-89E6-0FD7660E14D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5" name="テキスト ボックス 404">
          <a:extLst>
            <a:ext uri="{FF2B5EF4-FFF2-40B4-BE49-F238E27FC236}">
              <a16:creationId xmlns:a16="http://schemas.microsoft.com/office/drawing/2014/main" id="{BF7A8705-5D49-473F-B371-5118BD842675}"/>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6" name="直線コネクタ 405">
          <a:extLst>
            <a:ext uri="{FF2B5EF4-FFF2-40B4-BE49-F238E27FC236}">
              <a16:creationId xmlns:a16="http://schemas.microsoft.com/office/drawing/2014/main" id="{33C2A9B5-B245-4754-B72C-F17FCAB55A9F}"/>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7" name="テキスト ボックス 406">
          <a:extLst>
            <a:ext uri="{FF2B5EF4-FFF2-40B4-BE49-F238E27FC236}">
              <a16:creationId xmlns:a16="http://schemas.microsoft.com/office/drawing/2014/main" id="{2C8760FD-4ECE-4D7A-9A4C-BA8534108065}"/>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8" name="直線コネクタ 407">
          <a:extLst>
            <a:ext uri="{FF2B5EF4-FFF2-40B4-BE49-F238E27FC236}">
              <a16:creationId xmlns:a16="http://schemas.microsoft.com/office/drawing/2014/main" id="{66936B15-96C1-4F08-B177-FA872D2F5EBA}"/>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9" name="テキスト ボックス 408">
          <a:extLst>
            <a:ext uri="{FF2B5EF4-FFF2-40B4-BE49-F238E27FC236}">
              <a16:creationId xmlns:a16="http://schemas.microsoft.com/office/drawing/2014/main" id="{049A5D54-764F-493C-8D5F-F55EC607772D}"/>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0" name="直線コネクタ 409">
          <a:extLst>
            <a:ext uri="{FF2B5EF4-FFF2-40B4-BE49-F238E27FC236}">
              <a16:creationId xmlns:a16="http://schemas.microsoft.com/office/drawing/2014/main" id="{F46F890C-1C2A-4042-962A-91B142AC5B2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1" name="テキスト ボックス 410">
          <a:extLst>
            <a:ext uri="{FF2B5EF4-FFF2-40B4-BE49-F238E27FC236}">
              <a16:creationId xmlns:a16="http://schemas.microsoft.com/office/drawing/2014/main" id="{6B54B224-F6E7-4495-93E6-5E7AFC61F7F0}"/>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2" name="直線コネクタ 411">
          <a:extLst>
            <a:ext uri="{FF2B5EF4-FFF2-40B4-BE49-F238E27FC236}">
              <a16:creationId xmlns:a16="http://schemas.microsoft.com/office/drawing/2014/main" id="{B2A19749-EEE9-4892-B294-4D09902E5F72}"/>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3" name="テキスト ボックス 412">
          <a:extLst>
            <a:ext uri="{FF2B5EF4-FFF2-40B4-BE49-F238E27FC236}">
              <a16:creationId xmlns:a16="http://schemas.microsoft.com/office/drawing/2014/main" id="{4AEF46B8-93F1-4B0E-8387-72D8A7A878AC}"/>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4" name="【認定こども園・幼稚園・保育所】&#10;有形固定資産減価償却率グラフ枠">
          <a:extLst>
            <a:ext uri="{FF2B5EF4-FFF2-40B4-BE49-F238E27FC236}">
              <a16:creationId xmlns:a16="http://schemas.microsoft.com/office/drawing/2014/main" id="{A119FCB9-3651-4778-A0F1-10836416446A}"/>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51435</xdr:rowOff>
    </xdr:from>
    <xdr:to>
      <xdr:col>85</xdr:col>
      <xdr:colOff>126364</xdr:colOff>
      <xdr:row>42</xdr:row>
      <xdr:rowOff>38100</xdr:rowOff>
    </xdr:to>
    <xdr:cxnSp macro="">
      <xdr:nvCxnSpPr>
        <xdr:cNvPr id="415" name="直線コネクタ 414">
          <a:extLst>
            <a:ext uri="{FF2B5EF4-FFF2-40B4-BE49-F238E27FC236}">
              <a16:creationId xmlns:a16="http://schemas.microsoft.com/office/drawing/2014/main" id="{86C82128-F509-47FA-A39F-A2F858D81E5F}"/>
            </a:ext>
          </a:extLst>
        </xdr:cNvPr>
        <xdr:cNvCxnSpPr/>
      </xdr:nvCxnSpPr>
      <xdr:spPr>
        <a:xfrm flipV="1">
          <a:off x="16318864" y="5709285"/>
          <a:ext cx="0" cy="1529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16" name="【認定こども園・幼稚園・保育所】&#10;有形固定資産減価償却率最小値テキスト">
          <a:extLst>
            <a:ext uri="{FF2B5EF4-FFF2-40B4-BE49-F238E27FC236}">
              <a16:creationId xmlns:a16="http://schemas.microsoft.com/office/drawing/2014/main" id="{3C01E624-D9B4-4B3D-877E-BA182D3027E8}"/>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17" name="直線コネクタ 416">
          <a:extLst>
            <a:ext uri="{FF2B5EF4-FFF2-40B4-BE49-F238E27FC236}">
              <a16:creationId xmlns:a16="http://schemas.microsoft.com/office/drawing/2014/main" id="{4725D7ED-4B4B-4EDE-A31E-A4EB4480A80F}"/>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169562</xdr:rowOff>
    </xdr:from>
    <xdr:ext cx="405111" cy="259045"/>
    <xdr:sp macro="" textlink="">
      <xdr:nvSpPr>
        <xdr:cNvPr id="418" name="【認定こども園・幼稚園・保育所】&#10;有形固定資産減価償却率最大値テキスト">
          <a:extLst>
            <a:ext uri="{FF2B5EF4-FFF2-40B4-BE49-F238E27FC236}">
              <a16:creationId xmlns:a16="http://schemas.microsoft.com/office/drawing/2014/main" id="{B384FE1E-B68F-478D-AB90-D9184DF96A0C}"/>
            </a:ext>
          </a:extLst>
        </xdr:cNvPr>
        <xdr:cNvSpPr txBox="1"/>
      </xdr:nvSpPr>
      <xdr:spPr>
        <a:xfrm>
          <a:off x="16357600" y="5484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51435</xdr:rowOff>
    </xdr:from>
    <xdr:to>
      <xdr:col>86</xdr:col>
      <xdr:colOff>25400</xdr:colOff>
      <xdr:row>33</xdr:row>
      <xdr:rowOff>51435</xdr:rowOff>
    </xdr:to>
    <xdr:cxnSp macro="">
      <xdr:nvCxnSpPr>
        <xdr:cNvPr id="419" name="直線コネクタ 418">
          <a:extLst>
            <a:ext uri="{FF2B5EF4-FFF2-40B4-BE49-F238E27FC236}">
              <a16:creationId xmlns:a16="http://schemas.microsoft.com/office/drawing/2014/main" id="{9FFFE2BF-5426-4CC1-BEF3-A262572B1180}"/>
            </a:ext>
          </a:extLst>
        </xdr:cNvPr>
        <xdr:cNvCxnSpPr/>
      </xdr:nvCxnSpPr>
      <xdr:spPr>
        <a:xfrm>
          <a:off x="16230600" y="5709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25417</xdr:rowOff>
    </xdr:from>
    <xdr:ext cx="405111" cy="259045"/>
    <xdr:sp macro="" textlink="">
      <xdr:nvSpPr>
        <xdr:cNvPr id="420" name="【認定こども園・幼稚園・保育所】&#10;有形固定資産減価償却率平均値テキスト">
          <a:extLst>
            <a:ext uri="{FF2B5EF4-FFF2-40B4-BE49-F238E27FC236}">
              <a16:creationId xmlns:a16="http://schemas.microsoft.com/office/drawing/2014/main" id="{F5D457E4-F7D2-447C-89EE-219DCA0995AE}"/>
            </a:ext>
          </a:extLst>
        </xdr:cNvPr>
        <xdr:cNvSpPr txBox="1"/>
      </xdr:nvSpPr>
      <xdr:spPr>
        <a:xfrm>
          <a:off x="16357600" y="61976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2540</xdr:rowOff>
    </xdr:from>
    <xdr:to>
      <xdr:col>85</xdr:col>
      <xdr:colOff>177800</xdr:colOff>
      <xdr:row>37</xdr:row>
      <xdr:rowOff>104140</xdr:rowOff>
    </xdr:to>
    <xdr:sp macro="" textlink="">
      <xdr:nvSpPr>
        <xdr:cNvPr id="421" name="フローチャート: 判断 420">
          <a:extLst>
            <a:ext uri="{FF2B5EF4-FFF2-40B4-BE49-F238E27FC236}">
              <a16:creationId xmlns:a16="http://schemas.microsoft.com/office/drawing/2014/main" id="{04DCCCB0-7563-4FCB-BF3F-2AD8BA012CCA}"/>
            </a:ext>
          </a:extLst>
        </xdr:cNvPr>
        <xdr:cNvSpPr/>
      </xdr:nvSpPr>
      <xdr:spPr>
        <a:xfrm>
          <a:off x="16268700" y="634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101600</xdr:rowOff>
    </xdr:from>
    <xdr:to>
      <xdr:col>81</xdr:col>
      <xdr:colOff>101600</xdr:colOff>
      <xdr:row>37</xdr:row>
      <xdr:rowOff>31750</xdr:rowOff>
    </xdr:to>
    <xdr:sp macro="" textlink="">
      <xdr:nvSpPr>
        <xdr:cNvPr id="422" name="フローチャート: 判断 421">
          <a:extLst>
            <a:ext uri="{FF2B5EF4-FFF2-40B4-BE49-F238E27FC236}">
              <a16:creationId xmlns:a16="http://schemas.microsoft.com/office/drawing/2014/main" id="{0887B591-4B76-4E1E-A6AB-0A0FB7E226FC}"/>
            </a:ext>
          </a:extLst>
        </xdr:cNvPr>
        <xdr:cNvSpPr/>
      </xdr:nvSpPr>
      <xdr:spPr>
        <a:xfrm>
          <a:off x="15430500" y="62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55880</xdr:rowOff>
    </xdr:from>
    <xdr:to>
      <xdr:col>76</xdr:col>
      <xdr:colOff>165100</xdr:colOff>
      <xdr:row>36</xdr:row>
      <xdr:rowOff>157480</xdr:rowOff>
    </xdr:to>
    <xdr:sp macro="" textlink="">
      <xdr:nvSpPr>
        <xdr:cNvPr id="423" name="フローチャート: 判断 422">
          <a:extLst>
            <a:ext uri="{FF2B5EF4-FFF2-40B4-BE49-F238E27FC236}">
              <a16:creationId xmlns:a16="http://schemas.microsoft.com/office/drawing/2014/main" id="{B74470FE-8329-496B-816E-CE71E6E131E8}"/>
            </a:ext>
          </a:extLst>
        </xdr:cNvPr>
        <xdr:cNvSpPr/>
      </xdr:nvSpPr>
      <xdr:spPr>
        <a:xfrm>
          <a:off x="14541500" y="6228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42545</xdr:rowOff>
    </xdr:from>
    <xdr:to>
      <xdr:col>72</xdr:col>
      <xdr:colOff>38100</xdr:colOff>
      <xdr:row>36</xdr:row>
      <xdr:rowOff>144145</xdr:rowOff>
    </xdr:to>
    <xdr:sp macro="" textlink="">
      <xdr:nvSpPr>
        <xdr:cNvPr id="424" name="フローチャート: 判断 423">
          <a:extLst>
            <a:ext uri="{FF2B5EF4-FFF2-40B4-BE49-F238E27FC236}">
              <a16:creationId xmlns:a16="http://schemas.microsoft.com/office/drawing/2014/main" id="{9B726E19-2DE0-4CD8-A3D6-EA92C25722E0}"/>
            </a:ext>
          </a:extLst>
        </xdr:cNvPr>
        <xdr:cNvSpPr/>
      </xdr:nvSpPr>
      <xdr:spPr>
        <a:xfrm>
          <a:off x="13652500" y="6214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17780</xdr:rowOff>
    </xdr:from>
    <xdr:to>
      <xdr:col>67</xdr:col>
      <xdr:colOff>101600</xdr:colOff>
      <xdr:row>36</xdr:row>
      <xdr:rowOff>119380</xdr:rowOff>
    </xdr:to>
    <xdr:sp macro="" textlink="">
      <xdr:nvSpPr>
        <xdr:cNvPr id="425" name="フローチャート: 判断 424">
          <a:extLst>
            <a:ext uri="{FF2B5EF4-FFF2-40B4-BE49-F238E27FC236}">
              <a16:creationId xmlns:a16="http://schemas.microsoft.com/office/drawing/2014/main" id="{EDF69786-E178-4FAE-9592-EBE9327A38D5}"/>
            </a:ext>
          </a:extLst>
        </xdr:cNvPr>
        <xdr:cNvSpPr/>
      </xdr:nvSpPr>
      <xdr:spPr>
        <a:xfrm>
          <a:off x="12763500" y="6189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84D64AE1-617E-48FF-AF1F-0A959D09BDDA}"/>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8CE3C55D-418A-4F21-8C03-FF36C7DF8976}"/>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47726B67-173C-4A8C-92B6-0F6832D1DA91}"/>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9879EFCC-6EB4-4ECC-911F-6E1DCBE71A2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FD23DACD-0F78-4E85-9B60-86CDAE58CBB7}"/>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33020</xdr:rowOff>
    </xdr:from>
    <xdr:to>
      <xdr:col>85</xdr:col>
      <xdr:colOff>177800</xdr:colOff>
      <xdr:row>40</xdr:row>
      <xdr:rowOff>134620</xdr:rowOff>
    </xdr:to>
    <xdr:sp macro="" textlink="">
      <xdr:nvSpPr>
        <xdr:cNvPr id="431" name="楕円 430">
          <a:extLst>
            <a:ext uri="{FF2B5EF4-FFF2-40B4-BE49-F238E27FC236}">
              <a16:creationId xmlns:a16="http://schemas.microsoft.com/office/drawing/2014/main" id="{0248445A-97EB-4288-B540-159F907AE471}"/>
            </a:ext>
          </a:extLst>
        </xdr:cNvPr>
        <xdr:cNvSpPr/>
      </xdr:nvSpPr>
      <xdr:spPr>
        <a:xfrm>
          <a:off x="16268700" y="6891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11447</xdr:rowOff>
    </xdr:from>
    <xdr:ext cx="405111" cy="259045"/>
    <xdr:sp macro="" textlink="">
      <xdr:nvSpPr>
        <xdr:cNvPr id="432" name="【認定こども園・幼稚園・保育所】&#10;有形固定資産減価償却率該当値テキスト">
          <a:extLst>
            <a:ext uri="{FF2B5EF4-FFF2-40B4-BE49-F238E27FC236}">
              <a16:creationId xmlns:a16="http://schemas.microsoft.com/office/drawing/2014/main" id="{F0943144-335B-47F3-822A-20EBA3D9005E}"/>
            </a:ext>
          </a:extLst>
        </xdr:cNvPr>
        <xdr:cNvSpPr txBox="1"/>
      </xdr:nvSpPr>
      <xdr:spPr>
        <a:xfrm>
          <a:off x="16357600" y="6869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13970</xdr:rowOff>
    </xdr:from>
    <xdr:to>
      <xdr:col>81</xdr:col>
      <xdr:colOff>101600</xdr:colOff>
      <xdr:row>40</xdr:row>
      <xdr:rowOff>115570</xdr:rowOff>
    </xdr:to>
    <xdr:sp macro="" textlink="">
      <xdr:nvSpPr>
        <xdr:cNvPr id="433" name="楕円 432">
          <a:extLst>
            <a:ext uri="{FF2B5EF4-FFF2-40B4-BE49-F238E27FC236}">
              <a16:creationId xmlns:a16="http://schemas.microsoft.com/office/drawing/2014/main" id="{26B59E26-ACD2-4581-85AA-08092DF77BD2}"/>
            </a:ext>
          </a:extLst>
        </xdr:cNvPr>
        <xdr:cNvSpPr/>
      </xdr:nvSpPr>
      <xdr:spPr>
        <a:xfrm>
          <a:off x="15430500" y="687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64770</xdr:rowOff>
    </xdr:from>
    <xdr:to>
      <xdr:col>85</xdr:col>
      <xdr:colOff>127000</xdr:colOff>
      <xdr:row>40</xdr:row>
      <xdr:rowOff>83820</xdr:rowOff>
    </xdr:to>
    <xdr:cxnSp macro="">
      <xdr:nvCxnSpPr>
        <xdr:cNvPr id="434" name="直線コネクタ 433">
          <a:extLst>
            <a:ext uri="{FF2B5EF4-FFF2-40B4-BE49-F238E27FC236}">
              <a16:creationId xmlns:a16="http://schemas.microsoft.com/office/drawing/2014/main" id="{311A6144-519C-4B7C-AF51-C0EEC1A0DECA}"/>
            </a:ext>
          </a:extLst>
        </xdr:cNvPr>
        <xdr:cNvCxnSpPr/>
      </xdr:nvCxnSpPr>
      <xdr:spPr>
        <a:xfrm>
          <a:off x="15481300" y="692277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111125</xdr:rowOff>
    </xdr:from>
    <xdr:to>
      <xdr:col>76</xdr:col>
      <xdr:colOff>165100</xdr:colOff>
      <xdr:row>40</xdr:row>
      <xdr:rowOff>41275</xdr:rowOff>
    </xdr:to>
    <xdr:sp macro="" textlink="">
      <xdr:nvSpPr>
        <xdr:cNvPr id="435" name="楕円 434">
          <a:extLst>
            <a:ext uri="{FF2B5EF4-FFF2-40B4-BE49-F238E27FC236}">
              <a16:creationId xmlns:a16="http://schemas.microsoft.com/office/drawing/2014/main" id="{5F949677-AE9F-4536-AB87-B5C58A668A3C}"/>
            </a:ext>
          </a:extLst>
        </xdr:cNvPr>
        <xdr:cNvSpPr/>
      </xdr:nvSpPr>
      <xdr:spPr>
        <a:xfrm>
          <a:off x="14541500" y="6797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161925</xdr:rowOff>
    </xdr:from>
    <xdr:to>
      <xdr:col>81</xdr:col>
      <xdr:colOff>50800</xdr:colOff>
      <xdr:row>40</xdr:row>
      <xdr:rowOff>64770</xdr:rowOff>
    </xdr:to>
    <xdr:cxnSp macro="">
      <xdr:nvCxnSpPr>
        <xdr:cNvPr id="436" name="直線コネクタ 435">
          <a:extLst>
            <a:ext uri="{FF2B5EF4-FFF2-40B4-BE49-F238E27FC236}">
              <a16:creationId xmlns:a16="http://schemas.microsoft.com/office/drawing/2014/main" id="{F1E419BA-D3C2-4EC6-ABFF-021E0322B848}"/>
            </a:ext>
          </a:extLst>
        </xdr:cNvPr>
        <xdr:cNvCxnSpPr/>
      </xdr:nvCxnSpPr>
      <xdr:spPr>
        <a:xfrm>
          <a:off x="14592300" y="6848475"/>
          <a:ext cx="889000"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34925</xdr:rowOff>
    </xdr:from>
    <xdr:to>
      <xdr:col>72</xdr:col>
      <xdr:colOff>38100</xdr:colOff>
      <xdr:row>39</xdr:row>
      <xdr:rowOff>136525</xdr:rowOff>
    </xdr:to>
    <xdr:sp macro="" textlink="">
      <xdr:nvSpPr>
        <xdr:cNvPr id="437" name="楕円 436">
          <a:extLst>
            <a:ext uri="{FF2B5EF4-FFF2-40B4-BE49-F238E27FC236}">
              <a16:creationId xmlns:a16="http://schemas.microsoft.com/office/drawing/2014/main" id="{598DC21D-A950-43C8-A67D-CA76EC51F2EB}"/>
            </a:ext>
          </a:extLst>
        </xdr:cNvPr>
        <xdr:cNvSpPr/>
      </xdr:nvSpPr>
      <xdr:spPr>
        <a:xfrm>
          <a:off x="13652500" y="6721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85725</xdr:rowOff>
    </xdr:from>
    <xdr:to>
      <xdr:col>76</xdr:col>
      <xdr:colOff>114300</xdr:colOff>
      <xdr:row>39</xdr:row>
      <xdr:rowOff>161925</xdr:rowOff>
    </xdr:to>
    <xdr:cxnSp macro="">
      <xdr:nvCxnSpPr>
        <xdr:cNvPr id="438" name="直線コネクタ 437">
          <a:extLst>
            <a:ext uri="{FF2B5EF4-FFF2-40B4-BE49-F238E27FC236}">
              <a16:creationId xmlns:a16="http://schemas.microsoft.com/office/drawing/2014/main" id="{313231D2-9AD5-49EA-96BA-CE1F635CFA2B}"/>
            </a:ext>
          </a:extLst>
        </xdr:cNvPr>
        <xdr:cNvCxnSpPr/>
      </xdr:nvCxnSpPr>
      <xdr:spPr>
        <a:xfrm>
          <a:off x="13703300" y="6772275"/>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139700</xdr:rowOff>
    </xdr:from>
    <xdr:to>
      <xdr:col>67</xdr:col>
      <xdr:colOff>101600</xdr:colOff>
      <xdr:row>39</xdr:row>
      <xdr:rowOff>69850</xdr:rowOff>
    </xdr:to>
    <xdr:sp macro="" textlink="">
      <xdr:nvSpPr>
        <xdr:cNvPr id="439" name="楕円 438">
          <a:extLst>
            <a:ext uri="{FF2B5EF4-FFF2-40B4-BE49-F238E27FC236}">
              <a16:creationId xmlns:a16="http://schemas.microsoft.com/office/drawing/2014/main" id="{34CF792B-FDFF-4DEB-8510-6E635F895639}"/>
            </a:ext>
          </a:extLst>
        </xdr:cNvPr>
        <xdr:cNvSpPr/>
      </xdr:nvSpPr>
      <xdr:spPr>
        <a:xfrm>
          <a:off x="12763500" y="665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19050</xdr:rowOff>
    </xdr:from>
    <xdr:to>
      <xdr:col>71</xdr:col>
      <xdr:colOff>177800</xdr:colOff>
      <xdr:row>39</xdr:row>
      <xdr:rowOff>85725</xdr:rowOff>
    </xdr:to>
    <xdr:cxnSp macro="">
      <xdr:nvCxnSpPr>
        <xdr:cNvPr id="440" name="直線コネクタ 439">
          <a:extLst>
            <a:ext uri="{FF2B5EF4-FFF2-40B4-BE49-F238E27FC236}">
              <a16:creationId xmlns:a16="http://schemas.microsoft.com/office/drawing/2014/main" id="{B8241F51-036C-480C-AFBF-7664BB0ABA5D}"/>
            </a:ext>
          </a:extLst>
        </xdr:cNvPr>
        <xdr:cNvCxnSpPr/>
      </xdr:nvCxnSpPr>
      <xdr:spPr>
        <a:xfrm>
          <a:off x="12814300" y="6705600"/>
          <a:ext cx="8890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48277</xdr:rowOff>
    </xdr:from>
    <xdr:ext cx="405111" cy="259045"/>
    <xdr:sp macro="" textlink="">
      <xdr:nvSpPr>
        <xdr:cNvPr id="441" name="n_1aveValue【認定こども園・幼稚園・保育所】&#10;有形固定資産減価償却率">
          <a:extLst>
            <a:ext uri="{FF2B5EF4-FFF2-40B4-BE49-F238E27FC236}">
              <a16:creationId xmlns:a16="http://schemas.microsoft.com/office/drawing/2014/main" id="{5EC12A9D-C69B-4A82-BF71-59AEC1F435FE}"/>
            </a:ext>
          </a:extLst>
        </xdr:cNvPr>
        <xdr:cNvSpPr txBox="1"/>
      </xdr:nvSpPr>
      <xdr:spPr>
        <a:xfrm>
          <a:off x="15266044" y="604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2557</xdr:rowOff>
    </xdr:from>
    <xdr:ext cx="405111" cy="259045"/>
    <xdr:sp macro="" textlink="">
      <xdr:nvSpPr>
        <xdr:cNvPr id="442" name="n_2aveValue【認定こども園・幼稚園・保育所】&#10;有形固定資産減価償却率">
          <a:extLst>
            <a:ext uri="{FF2B5EF4-FFF2-40B4-BE49-F238E27FC236}">
              <a16:creationId xmlns:a16="http://schemas.microsoft.com/office/drawing/2014/main" id="{A8F0936D-7F71-4900-B934-989717022DF8}"/>
            </a:ext>
          </a:extLst>
        </xdr:cNvPr>
        <xdr:cNvSpPr txBox="1"/>
      </xdr:nvSpPr>
      <xdr:spPr>
        <a:xfrm>
          <a:off x="14389744" y="6003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160672</xdr:rowOff>
    </xdr:from>
    <xdr:ext cx="405111" cy="259045"/>
    <xdr:sp macro="" textlink="">
      <xdr:nvSpPr>
        <xdr:cNvPr id="443" name="n_3aveValue【認定こども園・幼稚園・保育所】&#10;有形固定資産減価償却率">
          <a:extLst>
            <a:ext uri="{FF2B5EF4-FFF2-40B4-BE49-F238E27FC236}">
              <a16:creationId xmlns:a16="http://schemas.microsoft.com/office/drawing/2014/main" id="{EF671A4D-7180-4874-94A5-2AA7C5AD56E4}"/>
            </a:ext>
          </a:extLst>
        </xdr:cNvPr>
        <xdr:cNvSpPr txBox="1"/>
      </xdr:nvSpPr>
      <xdr:spPr>
        <a:xfrm>
          <a:off x="13500744" y="5989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135907</xdr:rowOff>
    </xdr:from>
    <xdr:ext cx="405111" cy="259045"/>
    <xdr:sp macro="" textlink="">
      <xdr:nvSpPr>
        <xdr:cNvPr id="444" name="n_4aveValue【認定こども園・幼稚園・保育所】&#10;有形固定資産減価償却率">
          <a:extLst>
            <a:ext uri="{FF2B5EF4-FFF2-40B4-BE49-F238E27FC236}">
              <a16:creationId xmlns:a16="http://schemas.microsoft.com/office/drawing/2014/main" id="{0F89146A-386E-455F-8512-7362E478C584}"/>
            </a:ext>
          </a:extLst>
        </xdr:cNvPr>
        <xdr:cNvSpPr txBox="1"/>
      </xdr:nvSpPr>
      <xdr:spPr>
        <a:xfrm>
          <a:off x="12611744" y="596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106697</xdr:rowOff>
    </xdr:from>
    <xdr:ext cx="405111" cy="259045"/>
    <xdr:sp macro="" textlink="">
      <xdr:nvSpPr>
        <xdr:cNvPr id="445" name="n_1mainValue【認定こども園・幼稚園・保育所】&#10;有形固定資産減価償却率">
          <a:extLst>
            <a:ext uri="{FF2B5EF4-FFF2-40B4-BE49-F238E27FC236}">
              <a16:creationId xmlns:a16="http://schemas.microsoft.com/office/drawing/2014/main" id="{1A5746AC-90BA-4409-B266-5027068EC7E0}"/>
            </a:ext>
          </a:extLst>
        </xdr:cNvPr>
        <xdr:cNvSpPr txBox="1"/>
      </xdr:nvSpPr>
      <xdr:spPr>
        <a:xfrm>
          <a:off x="15266044" y="6964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32402</xdr:rowOff>
    </xdr:from>
    <xdr:ext cx="405111" cy="259045"/>
    <xdr:sp macro="" textlink="">
      <xdr:nvSpPr>
        <xdr:cNvPr id="446" name="n_2mainValue【認定こども園・幼稚園・保育所】&#10;有形固定資産減価償却率">
          <a:extLst>
            <a:ext uri="{FF2B5EF4-FFF2-40B4-BE49-F238E27FC236}">
              <a16:creationId xmlns:a16="http://schemas.microsoft.com/office/drawing/2014/main" id="{9CD34CF5-FB44-461E-BC55-416A0857B2ED}"/>
            </a:ext>
          </a:extLst>
        </xdr:cNvPr>
        <xdr:cNvSpPr txBox="1"/>
      </xdr:nvSpPr>
      <xdr:spPr>
        <a:xfrm>
          <a:off x="14389744" y="6890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127652</xdr:rowOff>
    </xdr:from>
    <xdr:ext cx="405111" cy="259045"/>
    <xdr:sp macro="" textlink="">
      <xdr:nvSpPr>
        <xdr:cNvPr id="447" name="n_3mainValue【認定こども園・幼稚園・保育所】&#10;有形固定資産減価償却率">
          <a:extLst>
            <a:ext uri="{FF2B5EF4-FFF2-40B4-BE49-F238E27FC236}">
              <a16:creationId xmlns:a16="http://schemas.microsoft.com/office/drawing/2014/main" id="{580B8AAE-97FF-4AA9-93E6-1332FBCB020C}"/>
            </a:ext>
          </a:extLst>
        </xdr:cNvPr>
        <xdr:cNvSpPr txBox="1"/>
      </xdr:nvSpPr>
      <xdr:spPr>
        <a:xfrm>
          <a:off x="13500744" y="6814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60977</xdr:rowOff>
    </xdr:from>
    <xdr:ext cx="405111" cy="259045"/>
    <xdr:sp macro="" textlink="">
      <xdr:nvSpPr>
        <xdr:cNvPr id="448" name="n_4mainValue【認定こども園・幼稚園・保育所】&#10;有形固定資産減価償却率">
          <a:extLst>
            <a:ext uri="{FF2B5EF4-FFF2-40B4-BE49-F238E27FC236}">
              <a16:creationId xmlns:a16="http://schemas.microsoft.com/office/drawing/2014/main" id="{14E7D814-52A4-4574-AC92-30455ACEADEF}"/>
            </a:ext>
          </a:extLst>
        </xdr:cNvPr>
        <xdr:cNvSpPr txBox="1"/>
      </xdr:nvSpPr>
      <xdr:spPr>
        <a:xfrm>
          <a:off x="12611744" y="674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a:extLst>
            <a:ext uri="{FF2B5EF4-FFF2-40B4-BE49-F238E27FC236}">
              <a16:creationId xmlns:a16="http://schemas.microsoft.com/office/drawing/2014/main" id="{D603D14B-0927-46C9-B3F6-2EB91FD67A71}"/>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a:extLst>
            <a:ext uri="{FF2B5EF4-FFF2-40B4-BE49-F238E27FC236}">
              <a16:creationId xmlns:a16="http://schemas.microsoft.com/office/drawing/2014/main" id="{E6B29408-1E83-430A-8176-688E15E3CC51}"/>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a:extLst>
            <a:ext uri="{FF2B5EF4-FFF2-40B4-BE49-F238E27FC236}">
              <a16:creationId xmlns:a16="http://schemas.microsoft.com/office/drawing/2014/main" id="{F072A8E8-D957-4FD1-973A-75575620DCFF}"/>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a:extLst>
            <a:ext uri="{FF2B5EF4-FFF2-40B4-BE49-F238E27FC236}">
              <a16:creationId xmlns:a16="http://schemas.microsoft.com/office/drawing/2014/main" id="{6936092E-F7D0-4EC4-9179-9126096A1C4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a:extLst>
            <a:ext uri="{FF2B5EF4-FFF2-40B4-BE49-F238E27FC236}">
              <a16:creationId xmlns:a16="http://schemas.microsoft.com/office/drawing/2014/main" id="{B4281C91-6222-425A-A3CA-06C5F1DA2117}"/>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a:extLst>
            <a:ext uri="{FF2B5EF4-FFF2-40B4-BE49-F238E27FC236}">
              <a16:creationId xmlns:a16="http://schemas.microsoft.com/office/drawing/2014/main" id="{BD228A83-EB90-4F6D-A621-AAAB1F5A0B69}"/>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a:extLst>
            <a:ext uri="{FF2B5EF4-FFF2-40B4-BE49-F238E27FC236}">
              <a16:creationId xmlns:a16="http://schemas.microsoft.com/office/drawing/2014/main" id="{C8C6A58F-B3EC-4DD2-A877-82C44ABC61DB}"/>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a:extLst>
            <a:ext uri="{FF2B5EF4-FFF2-40B4-BE49-F238E27FC236}">
              <a16:creationId xmlns:a16="http://schemas.microsoft.com/office/drawing/2014/main" id="{36892A9D-29B1-4181-BDE8-C5EAE3EA9344}"/>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7" name="テキスト ボックス 456">
          <a:extLst>
            <a:ext uri="{FF2B5EF4-FFF2-40B4-BE49-F238E27FC236}">
              <a16:creationId xmlns:a16="http://schemas.microsoft.com/office/drawing/2014/main" id="{431056EB-5878-4A6D-9F78-12340C3EE72D}"/>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a:extLst>
            <a:ext uri="{FF2B5EF4-FFF2-40B4-BE49-F238E27FC236}">
              <a16:creationId xmlns:a16="http://schemas.microsoft.com/office/drawing/2014/main" id="{00B5056C-9BE9-44ED-9D2A-41444C811378}"/>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9" name="直線コネクタ 458">
          <a:extLst>
            <a:ext uri="{FF2B5EF4-FFF2-40B4-BE49-F238E27FC236}">
              <a16:creationId xmlns:a16="http://schemas.microsoft.com/office/drawing/2014/main" id="{EFC1E78B-0334-46B7-90A4-7A251488C0D7}"/>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0" name="テキスト ボックス 459">
          <a:extLst>
            <a:ext uri="{FF2B5EF4-FFF2-40B4-BE49-F238E27FC236}">
              <a16:creationId xmlns:a16="http://schemas.microsoft.com/office/drawing/2014/main" id="{BADDB932-53B4-4110-8C12-2B5268A19E59}"/>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1" name="直線コネクタ 460">
          <a:extLst>
            <a:ext uri="{FF2B5EF4-FFF2-40B4-BE49-F238E27FC236}">
              <a16:creationId xmlns:a16="http://schemas.microsoft.com/office/drawing/2014/main" id="{332A0BA5-5EE0-4060-BF4B-98833F39A60B}"/>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2" name="テキスト ボックス 461">
          <a:extLst>
            <a:ext uri="{FF2B5EF4-FFF2-40B4-BE49-F238E27FC236}">
              <a16:creationId xmlns:a16="http://schemas.microsoft.com/office/drawing/2014/main" id="{039F8C71-9F1B-4A7D-A217-21C3EFFD298B}"/>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3" name="直線コネクタ 462">
          <a:extLst>
            <a:ext uri="{FF2B5EF4-FFF2-40B4-BE49-F238E27FC236}">
              <a16:creationId xmlns:a16="http://schemas.microsoft.com/office/drawing/2014/main" id="{5517D9CF-BDDC-450E-A530-6079C09D9317}"/>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4" name="テキスト ボックス 463">
          <a:extLst>
            <a:ext uri="{FF2B5EF4-FFF2-40B4-BE49-F238E27FC236}">
              <a16:creationId xmlns:a16="http://schemas.microsoft.com/office/drawing/2014/main" id="{EDEA5C26-3F49-4F28-889C-7EBD51BACDCD}"/>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5" name="直線コネクタ 464">
          <a:extLst>
            <a:ext uri="{FF2B5EF4-FFF2-40B4-BE49-F238E27FC236}">
              <a16:creationId xmlns:a16="http://schemas.microsoft.com/office/drawing/2014/main" id="{D43D90ED-A120-49A0-9133-5CFF3702D50E}"/>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6" name="テキスト ボックス 465">
          <a:extLst>
            <a:ext uri="{FF2B5EF4-FFF2-40B4-BE49-F238E27FC236}">
              <a16:creationId xmlns:a16="http://schemas.microsoft.com/office/drawing/2014/main" id="{A61C2983-5D56-47C7-9858-47BD561EE1CA}"/>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7" name="直線コネクタ 466">
          <a:extLst>
            <a:ext uri="{FF2B5EF4-FFF2-40B4-BE49-F238E27FC236}">
              <a16:creationId xmlns:a16="http://schemas.microsoft.com/office/drawing/2014/main" id="{913ED42F-BD79-4277-BBE3-0E306AC09206}"/>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68" name="テキスト ボックス 467">
          <a:extLst>
            <a:ext uri="{FF2B5EF4-FFF2-40B4-BE49-F238E27FC236}">
              <a16:creationId xmlns:a16="http://schemas.microsoft.com/office/drawing/2014/main" id="{9440B63E-7DD4-41B4-A768-7407F747100F}"/>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9F61F935-47E8-4F75-9E31-9CED5735EC9D}"/>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a:extLst>
            <a:ext uri="{FF2B5EF4-FFF2-40B4-BE49-F238E27FC236}">
              <a16:creationId xmlns:a16="http://schemas.microsoft.com/office/drawing/2014/main" id="{986EA0E6-90EF-4F89-8BB0-393907ECAC08}"/>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889D989B-1CC7-4A52-9D74-69E589A1AA8E}"/>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109728</xdr:rowOff>
    </xdr:from>
    <xdr:to>
      <xdr:col>116</xdr:col>
      <xdr:colOff>62864</xdr:colOff>
      <xdr:row>42</xdr:row>
      <xdr:rowOff>19050</xdr:rowOff>
    </xdr:to>
    <xdr:cxnSp macro="">
      <xdr:nvCxnSpPr>
        <xdr:cNvPr id="472" name="直線コネクタ 471">
          <a:extLst>
            <a:ext uri="{FF2B5EF4-FFF2-40B4-BE49-F238E27FC236}">
              <a16:creationId xmlns:a16="http://schemas.microsoft.com/office/drawing/2014/main" id="{9B0BB0D6-D92B-44E6-A014-DE5675FB32FD}"/>
            </a:ext>
          </a:extLst>
        </xdr:cNvPr>
        <xdr:cNvCxnSpPr/>
      </xdr:nvCxnSpPr>
      <xdr:spPr>
        <a:xfrm flipV="1">
          <a:off x="22160864" y="5939028"/>
          <a:ext cx="0" cy="12809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22877</xdr:rowOff>
    </xdr:from>
    <xdr:ext cx="469744" cy="259045"/>
    <xdr:sp macro="" textlink="">
      <xdr:nvSpPr>
        <xdr:cNvPr id="473" name="【認定こども園・幼稚園・保育所】&#10;一人当たり面積最小値テキスト">
          <a:extLst>
            <a:ext uri="{FF2B5EF4-FFF2-40B4-BE49-F238E27FC236}">
              <a16:creationId xmlns:a16="http://schemas.microsoft.com/office/drawing/2014/main" id="{52CF4D31-8B2D-4693-A8BA-B5F463913A1D}"/>
            </a:ext>
          </a:extLst>
        </xdr:cNvPr>
        <xdr:cNvSpPr txBox="1"/>
      </xdr:nvSpPr>
      <xdr:spPr>
        <a:xfrm>
          <a:off x="22199600" y="7223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19050</xdr:rowOff>
    </xdr:from>
    <xdr:to>
      <xdr:col>116</xdr:col>
      <xdr:colOff>152400</xdr:colOff>
      <xdr:row>42</xdr:row>
      <xdr:rowOff>19050</xdr:rowOff>
    </xdr:to>
    <xdr:cxnSp macro="">
      <xdr:nvCxnSpPr>
        <xdr:cNvPr id="474" name="直線コネクタ 473">
          <a:extLst>
            <a:ext uri="{FF2B5EF4-FFF2-40B4-BE49-F238E27FC236}">
              <a16:creationId xmlns:a16="http://schemas.microsoft.com/office/drawing/2014/main" id="{86DA8B8D-E305-422C-9B28-22045C53194B}"/>
            </a:ext>
          </a:extLst>
        </xdr:cNvPr>
        <xdr:cNvCxnSpPr/>
      </xdr:nvCxnSpPr>
      <xdr:spPr>
        <a:xfrm>
          <a:off x="22072600" y="72199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56405</xdr:rowOff>
    </xdr:from>
    <xdr:ext cx="469744" cy="259045"/>
    <xdr:sp macro="" textlink="">
      <xdr:nvSpPr>
        <xdr:cNvPr id="475" name="【認定こども園・幼稚園・保育所】&#10;一人当たり面積最大値テキスト">
          <a:extLst>
            <a:ext uri="{FF2B5EF4-FFF2-40B4-BE49-F238E27FC236}">
              <a16:creationId xmlns:a16="http://schemas.microsoft.com/office/drawing/2014/main" id="{C9B37174-868D-4A6B-BF2C-05D50FE81428}"/>
            </a:ext>
          </a:extLst>
        </xdr:cNvPr>
        <xdr:cNvSpPr txBox="1"/>
      </xdr:nvSpPr>
      <xdr:spPr>
        <a:xfrm>
          <a:off x="22199600" y="5714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109728</xdr:rowOff>
    </xdr:from>
    <xdr:to>
      <xdr:col>116</xdr:col>
      <xdr:colOff>152400</xdr:colOff>
      <xdr:row>34</xdr:row>
      <xdr:rowOff>109728</xdr:rowOff>
    </xdr:to>
    <xdr:cxnSp macro="">
      <xdr:nvCxnSpPr>
        <xdr:cNvPr id="476" name="直線コネクタ 475">
          <a:extLst>
            <a:ext uri="{FF2B5EF4-FFF2-40B4-BE49-F238E27FC236}">
              <a16:creationId xmlns:a16="http://schemas.microsoft.com/office/drawing/2014/main" id="{A763AD4C-1D65-438C-AB4C-DA680E2ECB8D}"/>
            </a:ext>
          </a:extLst>
        </xdr:cNvPr>
        <xdr:cNvCxnSpPr/>
      </xdr:nvCxnSpPr>
      <xdr:spPr>
        <a:xfrm>
          <a:off x="22072600" y="59390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34307</xdr:rowOff>
    </xdr:from>
    <xdr:ext cx="469744" cy="259045"/>
    <xdr:sp macro="" textlink="">
      <xdr:nvSpPr>
        <xdr:cNvPr id="477" name="【認定こども園・幼稚園・保育所】&#10;一人当たり面積平均値テキスト">
          <a:extLst>
            <a:ext uri="{FF2B5EF4-FFF2-40B4-BE49-F238E27FC236}">
              <a16:creationId xmlns:a16="http://schemas.microsoft.com/office/drawing/2014/main" id="{A8905B9F-F903-4E39-ADCD-CC4E91565618}"/>
            </a:ext>
          </a:extLst>
        </xdr:cNvPr>
        <xdr:cNvSpPr txBox="1"/>
      </xdr:nvSpPr>
      <xdr:spPr>
        <a:xfrm>
          <a:off x="22199600" y="68923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55880</xdr:rowOff>
    </xdr:from>
    <xdr:to>
      <xdr:col>116</xdr:col>
      <xdr:colOff>114300</xdr:colOff>
      <xdr:row>40</xdr:row>
      <xdr:rowOff>157480</xdr:rowOff>
    </xdr:to>
    <xdr:sp macro="" textlink="">
      <xdr:nvSpPr>
        <xdr:cNvPr id="478" name="フローチャート: 判断 477">
          <a:extLst>
            <a:ext uri="{FF2B5EF4-FFF2-40B4-BE49-F238E27FC236}">
              <a16:creationId xmlns:a16="http://schemas.microsoft.com/office/drawing/2014/main" id="{67448E21-DE6E-4C0E-A5EB-0100A31E11B6}"/>
            </a:ext>
          </a:extLst>
        </xdr:cNvPr>
        <xdr:cNvSpPr/>
      </xdr:nvSpPr>
      <xdr:spPr>
        <a:xfrm>
          <a:off x="22110700" y="6913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61976</xdr:rowOff>
    </xdr:from>
    <xdr:to>
      <xdr:col>112</xdr:col>
      <xdr:colOff>38100</xdr:colOff>
      <xdr:row>40</xdr:row>
      <xdr:rowOff>163576</xdr:rowOff>
    </xdr:to>
    <xdr:sp macro="" textlink="">
      <xdr:nvSpPr>
        <xdr:cNvPr id="479" name="フローチャート: 判断 478">
          <a:extLst>
            <a:ext uri="{FF2B5EF4-FFF2-40B4-BE49-F238E27FC236}">
              <a16:creationId xmlns:a16="http://schemas.microsoft.com/office/drawing/2014/main" id="{153E75D5-973B-489B-A8AE-C99B47AF83E7}"/>
            </a:ext>
          </a:extLst>
        </xdr:cNvPr>
        <xdr:cNvSpPr/>
      </xdr:nvSpPr>
      <xdr:spPr>
        <a:xfrm>
          <a:off x="21272500" y="691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62738</xdr:rowOff>
    </xdr:from>
    <xdr:to>
      <xdr:col>107</xdr:col>
      <xdr:colOff>101600</xdr:colOff>
      <xdr:row>40</xdr:row>
      <xdr:rowOff>164338</xdr:rowOff>
    </xdr:to>
    <xdr:sp macro="" textlink="">
      <xdr:nvSpPr>
        <xdr:cNvPr id="480" name="フローチャート: 判断 479">
          <a:extLst>
            <a:ext uri="{FF2B5EF4-FFF2-40B4-BE49-F238E27FC236}">
              <a16:creationId xmlns:a16="http://schemas.microsoft.com/office/drawing/2014/main" id="{A0BDE42E-2A03-4C1B-B975-51E7C9B81C32}"/>
            </a:ext>
          </a:extLst>
        </xdr:cNvPr>
        <xdr:cNvSpPr/>
      </xdr:nvSpPr>
      <xdr:spPr>
        <a:xfrm>
          <a:off x="20383500" y="6920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64262</xdr:rowOff>
    </xdr:from>
    <xdr:to>
      <xdr:col>102</xdr:col>
      <xdr:colOff>165100</xdr:colOff>
      <xdr:row>40</xdr:row>
      <xdr:rowOff>165862</xdr:rowOff>
    </xdr:to>
    <xdr:sp macro="" textlink="">
      <xdr:nvSpPr>
        <xdr:cNvPr id="481" name="フローチャート: 判断 480">
          <a:extLst>
            <a:ext uri="{FF2B5EF4-FFF2-40B4-BE49-F238E27FC236}">
              <a16:creationId xmlns:a16="http://schemas.microsoft.com/office/drawing/2014/main" id="{04E835EE-4729-4D47-A698-C864FC0759EF}"/>
            </a:ext>
          </a:extLst>
        </xdr:cNvPr>
        <xdr:cNvSpPr/>
      </xdr:nvSpPr>
      <xdr:spPr>
        <a:xfrm>
          <a:off x="19494500" y="6922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74930</xdr:rowOff>
    </xdr:from>
    <xdr:to>
      <xdr:col>98</xdr:col>
      <xdr:colOff>38100</xdr:colOff>
      <xdr:row>41</xdr:row>
      <xdr:rowOff>5080</xdr:rowOff>
    </xdr:to>
    <xdr:sp macro="" textlink="">
      <xdr:nvSpPr>
        <xdr:cNvPr id="482" name="フローチャート: 判断 481">
          <a:extLst>
            <a:ext uri="{FF2B5EF4-FFF2-40B4-BE49-F238E27FC236}">
              <a16:creationId xmlns:a16="http://schemas.microsoft.com/office/drawing/2014/main" id="{7BDF65E7-7E23-493F-81F4-F7A290828AB7}"/>
            </a:ext>
          </a:extLst>
        </xdr:cNvPr>
        <xdr:cNvSpPr/>
      </xdr:nvSpPr>
      <xdr:spPr>
        <a:xfrm>
          <a:off x="18605500" y="693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4F46097A-A97D-4CEA-8195-FC198A3B46CF}"/>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9F7557F4-28F2-4DC0-A40F-D1FCD271C088}"/>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068DE23C-CC2B-4FAB-9F42-1256A0B6456D}"/>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C9756613-9888-4EE9-A472-8F843C6FDE75}"/>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CA8E14FC-3ED9-4C23-BE0D-80809A981C48}"/>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50546</xdr:rowOff>
    </xdr:from>
    <xdr:to>
      <xdr:col>116</xdr:col>
      <xdr:colOff>114300</xdr:colOff>
      <xdr:row>38</xdr:row>
      <xdr:rowOff>152146</xdr:rowOff>
    </xdr:to>
    <xdr:sp macro="" textlink="">
      <xdr:nvSpPr>
        <xdr:cNvPr id="488" name="楕円 487">
          <a:extLst>
            <a:ext uri="{FF2B5EF4-FFF2-40B4-BE49-F238E27FC236}">
              <a16:creationId xmlns:a16="http://schemas.microsoft.com/office/drawing/2014/main" id="{885E8484-572B-4E22-9E46-B4FF02246129}"/>
            </a:ext>
          </a:extLst>
        </xdr:cNvPr>
        <xdr:cNvSpPr/>
      </xdr:nvSpPr>
      <xdr:spPr>
        <a:xfrm>
          <a:off x="22110700" y="6565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73423</xdr:rowOff>
    </xdr:from>
    <xdr:ext cx="469744" cy="259045"/>
    <xdr:sp macro="" textlink="">
      <xdr:nvSpPr>
        <xdr:cNvPr id="489" name="【認定こども園・幼稚園・保育所】&#10;一人当たり面積該当値テキスト">
          <a:extLst>
            <a:ext uri="{FF2B5EF4-FFF2-40B4-BE49-F238E27FC236}">
              <a16:creationId xmlns:a16="http://schemas.microsoft.com/office/drawing/2014/main" id="{C6E363C3-C8BD-40F7-BE38-9979ACFEFF1A}"/>
            </a:ext>
          </a:extLst>
        </xdr:cNvPr>
        <xdr:cNvSpPr txBox="1"/>
      </xdr:nvSpPr>
      <xdr:spPr>
        <a:xfrm>
          <a:off x="22199600" y="6417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57404</xdr:rowOff>
    </xdr:from>
    <xdr:to>
      <xdr:col>112</xdr:col>
      <xdr:colOff>38100</xdr:colOff>
      <xdr:row>38</xdr:row>
      <xdr:rowOff>159004</xdr:rowOff>
    </xdr:to>
    <xdr:sp macro="" textlink="">
      <xdr:nvSpPr>
        <xdr:cNvPr id="490" name="楕円 489">
          <a:extLst>
            <a:ext uri="{FF2B5EF4-FFF2-40B4-BE49-F238E27FC236}">
              <a16:creationId xmlns:a16="http://schemas.microsoft.com/office/drawing/2014/main" id="{ABDF4CA1-0C16-4CF1-BC51-EC699D14AD15}"/>
            </a:ext>
          </a:extLst>
        </xdr:cNvPr>
        <xdr:cNvSpPr/>
      </xdr:nvSpPr>
      <xdr:spPr>
        <a:xfrm>
          <a:off x="21272500" y="6572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101346</xdr:rowOff>
    </xdr:from>
    <xdr:to>
      <xdr:col>116</xdr:col>
      <xdr:colOff>63500</xdr:colOff>
      <xdr:row>38</xdr:row>
      <xdr:rowOff>108204</xdr:rowOff>
    </xdr:to>
    <xdr:cxnSp macro="">
      <xdr:nvCxnSpPr>
        <xdr:cNvPr id="491" name="直線コネクタ 490">
          <a:extLst>
            <a:ext uri="{FF2B5EF4-FFF2-40B4-BE49-F238E27FC236}">
              <a16:creationId xmlns:a16="http://schemas.microsoft.com/office/drawing/2014/main" id="{EAB5F728-33B3-4E1A-8B69-1F3D24E65B49}"/>
            </a:ext>
          </a:extLst>
        </xdr:cNvPr>
        <xdr:cNvCxnSpPr/>
      </xdr:nvCxnSpPr>
      <xdr:spPr>
        <a:xfrm flipV="1">
          <a:off x="21323300" y="6616446"/>
          <a:ext cx="8382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65786</xdr:rowOff>
    </xdr:from>
    <xdr:to>
      <xdr:col>107</xdr:col>
      <xdr:colOff>101600</xdr:colOff>
      <xdr:row>38</xdr:row>
      <xdr:rowOff>167386</xdr:rowOff>
    </xdr:to>
    <xdr:sp macro="" textlink="">
      <xdr:nvSpPr>
        <xdr:cNvPr id="492" name="楕円 491">
          <a:extLst>
            <a:ext uri="{FF2B5EF4-FFF2-40B4-BE49-F238E27FC236}">
              <a16:creationId xmlns:a16="http://schemas.microsoft.com/office/drawing/2014/main" id="{C0C0A177-720F-4F32-BACB-A04993A0317C}"/>
            </a:ext>
          </a:extLst>
        </xdr:cNvPr>
        <xdr:cNvSpPr/>
      </xdr:nvSpPr>
      <xdr:spPr>
        <a:xfrm>
          <a:off x="20383500" y="6580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108204</xdr:rowOff>
    </xdr:from>
    <xdr:to>
      <xdr:col>111</xdr:col>
      <xdr:colOff>177800</xdr:colOff>
      <xdr:row>38</xdr:row>
      <xdr:rowOff>116586</xdr:rowOff>
    </xdr:to>
    <xdr:cxnSp macro="">
      <xdr:nvCxnSpPr>
        <xdr:cNvPr id="493" name="直線コネクタ 492">
          <a:extLst>
            <a:ext uri="{FF2B5EF4-FFF2-40B4-BE49-F238E27FC236}">
              <a16:creationId xmlns:a16="http://schemas.microsoft.com/office/drawing/2014/main" id="{612CF258-3263-4106-9D3D-9DFB5E801919}"/>
            </a:ext>
          </a:extLst>
        </xdr:cNvPr>
        <xdr:cNvCxnSpPr/>
      </xdr:nvCxnSpPr>
      <xdr:spPr>
        <a:xfrm flipV="1">
          <a:off x="20434300" y="6623304"/>
          <a:ext cx="889000" cy="8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81788</xdr:rowOff>
    </xdr:from>
    <xdr:to>
      <xdr:col>102</xdr:col>
      <xdr:colOff>165100</xdr:colOff>
      <xdr:row>39</xdr:row>
      <xdr:rowOff>11938</xdr:rowOff>
    </xdr:to>
    <xdr:sp macro="" textlink="">
      <xdr:nvSpPr>
        <xdr:cNvPr id="494" name="楕円 493">
          <a:extLst>
            <a:ext uri="{FF2B5EF4-FFF2-40B4-BE49-F238E27FC236}">
              <a16:creationId xmlns:a16="http://schemas.microsoft.com/office/drawing/2014/main" id="{07C057CD-08BA-4DC7-B7AA-DC167E1F2B1A}"/>
            </a:ext>
          </a:extLst>
        </xdr:cNvPr>
        <xdr:cNvSpPr/>
      </xdr:nvSpPr>
      <xdr:spPr>
        <a:xfrm>
          <a:off x="19494500" y="6596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116586</xdr:rowOff>
    </xdr:from>
    <xdr:to>
      <xdr:col>107</xdr:col>
      <xdr:colOff>50800</xdr:colOff>
      <xdr:row>38</xdr:row>
      <xdr:rowOff>132588</xdr:rowOff>
    </xdr:to>
    <xdr:cxnSp macro="">
      <xdr:nvCxnSpPr>
        <xdr:cNvPr id="495" name="直線コネクタ 494">
          <a:extLst>
            <a:ext uri="{FF2B5EF4-FFF2-40B4-BE49-F238E27FC236}">
              <a16:creationId xmlns:a16="http://schemas.microsoft.com/office/drawing/2014/main" id="{CF26FD30-730F-4D0C-9B85-DD72018A6775}"/>
            </a:ext>
          </a:extLst>
        </xdr:cNvPr>
        <xdr:cNvCxnSpPr/>
      </xdr:nvCxnSpPr>
      <xdr:spPr>
        <a:xfrm flipV="1">
          <a:off x="19545300" y="6631686"/>
          <a:ext cx="8890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74168</xdr:rowOff>
    </xdr:from>
    <xdr:to>
      <xdr:col>98</xdr:col>
      <xdr:colOff>38100</xdr:colOff>
      <xdr:row>40</xdr:row>
      <xdr:rowOff>4318</xdr:rowOff>
    </xdr:to>
    <xdr:sp macro="" textlink="">
      <xdr:nvSpPr>
        <xdr:cNvPr id="496" name="楕円 495">
          <a:extLst>
            <a:ext uri="{FF2B5EF4-FFF2-40B4-BE49-F238E27FC236}">
              <a16:creationId xmlns:a16="http://schemas.microsoft.com/office/drawing/2014/main" id="{481E69F8-8157-4F5E-BB6F-93A4291E1EBF}"/>
            </a:ext>
          </a:extLst>
        </xdr:cNvPr>
        <xdr:cNvSpPr/>
      </xdr:nvSpPr>
      <xdr:spPr>
        <a:xfrm>
          <a:off x="18605500" y="6760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132588</xdr:rowOff>
    </xdr:from>
    <xdr:to>
      <xdr:col>102</xdr:col>
      <xdr:colOff>114300</xdr:colOff>
      <xdr:row>39</xdr:row>
      <xdr:rowOff>124968</xdr:rowOff>
    </xdr:to>
    <xdr:cxnSp macro="">
      <xdr:nvCxnSpPr>
        <xdr:cNvPr id="497" name="直線コネクタ 496">
          <a:extLst>
            <a:ext uri="{FF2B5EF4-FFF2-40B4-BE49-F238E27FC236}">
              <a16:creationId xmlns:a16="http://schemas.microsoft.com/office/drawing/2014/main" id="{42111173-0C49-4957-A45A-1ECD1C5BE5D4}"/>
            </a:ext>
          </a:extLst>
        </xdr:cNvPr>
        <xdr:cNvCxnSpPr/>
      </xdr:nvCxnSpPr>
      <xdr:spPr>
        <a:xfrm flipV="1">
          <a:off x="18656300" y="6647688"/>
          <a:ext cx="889000" cy="163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154703</xdr:rowOff>
    </xdr:from>
    <xdr:ext cx="469744" cy="259045"/>
    <xdr:sp macro="" textlink="">
      <xdr:nvSpPr>
        <xdr:cNvPr id="498" name="n_1aveValue【認定こども園・幼稚園・保育所】&#10;一人当たり面積">
          <a:extLst>
            <a:ext uri="{FF2B5EF4-FFF2-40B4-BE49-F238E27FC236}">
              <a16:creationId xmlns:a16="http://schemas.microsoft.com/office/drawing/2014/main" id="{AF3042BC-D4F3-451A-A22D-E6C852F64D0F}"/>
            </a:ext>
          </a:extLst>
        </xdr:cNvPr>
        <xdr:cNvSpPr txBox="1"/>
      </xdr:nvSpPr>
      <xdr:spPr>
        <a:xfrm>
          <a:off x="21075727" y="7012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155465</xdr:rowOff>
    </xdr:from>
    <xdr:ext cx="469744" cy="259045"/>
    <xdr:sp macro="" textlink="">
      <xdr:nvSpPr>
        <xdr:cNvPr id="499" name="n_2aveValue【認定こども園・幼稚園・保育所】&#10;一人当たり面積">
          <a:extLst>
            <a:ext uri="{FF2B5EF4-FFF2-40B4-BE49-F238E27FC236}">
              <a16:creationId xmlns:a16="http://schemas.microsoft.com/office/drawing/2014/main" id="{C41FB86A-A9B4-4298-8FEE-3092709AAE43}"/>
            </a:ext>
          </a:extLst>
        </xdr:cNvPr>
        <xdr:cNvSpPr txBox="1"/>
      </xdr:nvSpPr>
      <xdr:spPr>
        <a:xfrm>
          <a:off x="20199427" y="7013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156989</xdr:rowOff>
    </xdr:from>
    <xdr:ext cx="469744" cy="259045"/>
    <xdr:sp macro="" textlink="">
      <xdr:nvSpPr>
        <xdr:cNvPr id="500" name="n_3aveValue【認定こども園・幼稚園・保育所】&#10;一人当たり面積">
          <a:extLst>
            <a:ext uri="{FF2B5EF4-FFF2-40B4-BE49-F238E27FC236}">
              <a16:creationId xmlns:a16="http://schemas.microsoft.com/office/drawing/2014/main" id="{7D45A3C8-3D73-41F2-B60D-245774B78F06}"/>
            </a:ext>
          </a:extLst>
        </xdr:cNvPr>
        <xdr:cNvSpPr txBox="1"/>
      </xdr:nvSpPr>
      <xdr:spPr>
        <a:xfrm>
          <a:off x="19310427" y="7014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167657</xdr:rowOff>
    </xdr:from>
    <xdr:ext cx="469744" cy="259045"/>
    <xdr:sp macro="" textlink="">
      <xdr:nvSpPr>
        <xdr:cNvPr id="501" name="n_4aveValue【認定こども園・幼稚園・保育所】&#10;一人当たり面積">
          <a:extLst>
            <a:ext uri="{FF2B5EF4-FFF2-40B4-BE49-F238E27FC236}">
              <a16:creationId xmlns:a16="http://schemas.microsoft.com/office/drawing/2014/main" id="{BE7601E8-DC95-4C56-864F-D13D05837B14}"/>
            </a:ext>
          </a:extLst>
        </xdr:cNvPr>
        <xdr:cNvSpPr txBox="1"/>
      </xdr:nvSpPr>
      <xdr:spPr>
        <a:xfrm>
          <a:off x="18421427" y="7025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37</xdr:row>
      <xdr:rowOff>4081</xdr:rowOff>
    </xdr:from>
    <xdr:ext cx="469744" cy="259045"/>
    <xdr:sp macro="" textlink="">
      <xdr:nvSpPr>
        <xdr:cNvPr id="502" name="n_1mainValue【認定こども園・幼稚園・保育所】&#10;一人当たり面積">
          <a:extLst>
            <a:ext uri="{FF2B5EF4-FFF2-40B4-BE49-F238E27FC236}">
              <a16:creationId xmlns:a16="http://schemas.microsoft.com/office/drawing/2014/main" id="{14AEA72C-ED34-452B-B3EE-425BAAD8FE83}"/>
            </a:ext>
          </a:extLst>
        </xdr:cNvPr>
        <xdr:cNvSpPr txBox="1"/>
      </xdr:nvSpPr>
      <xdr:spPr>
        <a:xfrm>
          <a:off x="21075727" y="6347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12463</xdr:rowOff>
    </xdr:from>
    <xdr:ext cx="469744" cy="259045"/>
    <xdr:sp macro="" textlink="">
      <xdr:nvSpPr>
        <xdr:cNvPr id="503" name="n_2mainValue【認定こども園・幼稚園・保育所】&#10;一人当たり面積">
          <a:extLst>
            <a:ext uri="{FF2B5EF4-FFF2-40B4-BE49-F238E27FC236}">
              <a16:creationId xmlns:a16="http://schemas.microsoft.com/office/drawing/2014/main" id="{C1CBF16D-3125-4DD5-A1B0-1F6ADD19E3F2}"/>
            </a:ext>
          </a:extLst>
        </xdr:cNvPr>
        <xdr:cNvSpPr txBox="1"/>
      </xdr:nvSpPr>
      <xdr:spPr>
        <a:xfrm>
          <a:off x="20199427" y="6356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28465</xdr:rowOff>
    </xdr:from>
    <xdr:ext cx="469744" cy="259045"/>
    <xdr:sp macro="" textlink="">
      <xdr:nvSpPr>
        <xdr:cNvPr id="504" name="n_3mainValue【認定こども園・幼稚園・保育所】&#10;一人当たり面積">
          <a:extLst>
            <a:ext uri="{FF2B5EF4-FFF2-40B4-BE49-F238E27FC236}">
              <a16:creationId xmlns:a16="http://schemas.microsoft.com/office/drawing/2014/main" id="{7F99EF3F-1376-4C69-A5A9-CFE24E6D6C1D}"/>
            </a:ext>
          </a:extLst>
        </xdr:cNvPr>
        <xdr:cNvSpPr txBox="1"/>
      </xdr:nvSpPr>
      <xdr:spPr>
        <a:xfrm>
          <a:off x="19310427" y="6372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20845</xdr:rowOff>
    </xdr:from>
    <xdr:ext cx="469744" cy="259045"/>
    <xdr:sp macro="" textlink="">
      <xdr:nvSpPr>
        <xdr:cNvPr id="505" name="n_4mainValue【認定こども園・幼稚園・保育所】&#10;一人当たり面積">
          <a:extLst>
            <a:ext uri="{FF2B5EF4-FFF2-40B4-BE49-F238E27FC236}">
              <a16:creationId xmlns:a16="http://schemas.microsoft.com/office/drawing/2014/main" id="{B741E74B-DE89-4F75-8CB8-E967EF453E14}"/>
            </a:ext>
          </a:extLst>
        </xdr:cNvPr>
        <xdr:cNvSpPr txBox="1"/>
      </xdr:nvSpPr>
      <xdr:spPr>
        <a:xfrm>
          <a:off x="18421427" y="6535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1EAA3A25-D5F8-426E-B318-27680A6EC7D4}"/>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B85C3AC7-7FDC-4F23-BD73-E12C07814609}"/>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3A0EB69C-8F5A-4A54-B230-6AFA29A873EF}"/>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E1314D9A-E317-41E9-9B46-6AF86CCCAC73}"/>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58B6F478-1A63-40C6-82B3-13457CBB9621}"/>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134D0A9A-5703-4715-8E24-F0216B70F90C}"/>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A1EF3CAF-1831-40A6-9C15-5D79D8D694EB}"/>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10FA35C8-EB15-448D-8191-DB447FF26B9A}"/>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E4C8C433-A9C1-4DF3-9452-145B3EB12FC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2DED2DDA-C3C8-4E19-9D7B-9B5F22E32945}"/>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B9B880C7-14E1-4BF8-A0C8-6B5D277BC25E}"/>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7" name="直線コネクタ 516">
          <a:extLst>
            <a:ext uri="{FF2B5EF4-FFF2-40B4-BE49-F238E27FC236}">
              <a16:creationId xmlns:a16="http://schemas.microsoft.com/office/drawing/2014/main" id="{D077CF2D-B075-48F6-92C9-48121B49048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18" name="テキスト ボックス 517">
          <a:extLst>
            <a:ext uri="{FF2B5EF4-FFF2-40B4-BE49-F238E27FC236}">
              <a16:creationId xmlns:a16="http://schemas.microsoft.com/office/drawing/2014/main" id="{E012CAAF-819C-4A35-881B-FCEFBF418DEB}"/>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9" name="直線コネクタ 518">
          <a:extLst>
            <a:ext uri="{FF2B5EF4-FFF2-40B4-BE49-F238E27FC236}">
              <a16:creationId xmlns:a16="http://schemas.microsoft.com/office/drawing/2014/main" id="{CE784D7D-AB32-4AE9-8324-B36C9229FDAF}"/>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0" name="テキスト ボックス 519">
          <a:extLst>
            <a:ext uri="{FF2B5EF4-FFF2-40B4-BE49-F238E27FC236}">
              <a16:creationId xmlns:a16="http://schemas.microsoft.com/office/drawing/2014/main" id="{5170730B-4B52-44F0-AFC6-D3C7E334B604}"/>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1" name="直線コネクタ 520">
          <a:extLst>
            <a:ext uri="{FF2B5EF4-FFF2-40B4-BE49-F238E27FC236}">
              <a16:creationId xmlns:a16="http://schemas.microsoft.com/office/drawing/2014/main" id="{B431E60E-F950-405D-99B9-FEB554F86F45}"/>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2" name="テキスト ボックス 521">
          <a:extLst>
            <a:ext uri="{FF2B5EF4-FFF2-40B4-BE49-F238E27FC236}">
              <a16:creationId xmlns:a16="http://schemas.microsoft.com/office/drawing/2014/main" id="{F38B3D6D-C1A7-4803-8DCF-5D1D9F58433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3" name="直線コネクタ 522">
          <a:extLst>
            <a:ext uri="{FF2B5EF4-FFF2-40B4-BE49-F238E27FC236}">
              <a16:creationId xmlns:a16="http://schemas.microsoft.com/office/drawing/2014/main" id="{B7FA1D85-607E-4523-8627-DDCB026420DA}"/>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4" name="テキスト ボックス 523">
          <a:extLst>
            <a:ext uri="{FF2B5EF4-FFF2-40B4-BE49-F238E27FC236}">
              <a16:creationId xmlns:a16="http://schemas.microsoft.com/office/drawing/2014/main" id="{55D7A62E-01D4-4444-9426-03098D7D83CA}"/>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5" name="直線コネクタ 524">
          <a:extLst>
            <a:ext uri="{FF2B5EF4-FFF2-40B4-BE49-F238E27FC236}">
              <a16:creationId xmlns:a16="http://schemas.microsoft.com/office/drawing/2014/main" id="{40F09C4C-D7C0-45B4-B5EE-1D39572BDE42}"/>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6" name="テキスト ボックス 525">
          <a:extLst>
            <a:ext uri="{FF2B5EF4-FFF2-40B4-BE49-F238E27FC236}">
              <a16:creationId xmlns:a16="http://schemas.microsoft.com/office/drawing/2014/main" id="{0A4F7566-0FC3-4352-A854-55818DB1967A}"/>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7" name="直線コネクタ 526">
          <a:extLst>
            <a:ext uri="{FF2B5EF4-FFF2-40B4-BE49-F238E27FC236}">
              <a16:creationId xmlns:a16="http://schemas.microsoft.com/office/drawing/2014/main" id="{76A17F02-7AB5-451C-9EEC-064DC7366A02}"/>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28" name="テキスト ボックス 527">
          <a:extLst>
            <a:ext uri="{FF2B5EF4-FFF2-40B4-BE49-F238E27FC236}">
              <a16:creationId xmlns:a16="http://schemas.microsoft.com/office/drawing/2014/main" id="{9779F8C5-5875-44AC-9221-434801643283}"/>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9" name="【学校施設】&#10;有形固定資産減価償却率グラフ枠">
          <a:extLst>
            <a:ext uri="{FF2B5EF4-FFF2-40B4-BE49-F238E27FC236}">
              <a16:creationId xmlns:a16="http://schemas.microsoft.com/office/drawing/2014/main" id="{B4EC4795-CD15-4FC8-8079-B0057E11B525}"/>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163830</xdr:rowOff>
    </xdr:from>
    <xdr:to>
      <xdr:col>85</xdr:col>
      <xdr:colOff>126364</xdr:colOff>
      <xdr:row>64</xdr:row>
      <xdr:rowOff>76200</xdr:rowOff>
    </xdr:to>
    <xdr:cxnSp macro="">
      <xdr:nvCxnSpPr>
        <xdr:cNvPr id="530" name="直線コネクタ 529">
          <a:extLst>
            <a:ext uri="{FF2B5EF4-FFF2-40B4-BE49-F238E27FC236}">
              <a16:creationId xmlns:a16="http://schemas.microsoft.com/office/drawing/2014/main" id="{F483DC5C-A811-422B-AC7F-5679DCC3CCCB}"/>
            </a:ext>
          </a:extLst>
        </xdr:cNvPr>
        <xdr:cNvCxnSpPr/>
      </xdr:nvCxnSpPr>
      <xdr:spPr>
        <a:xfrm flipV="1">
          <a:off x="16318864" y="9593580"/>
          <a:ext cx="0" cy="1455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531" name="【学校施設】&#10;有形固定資産減価償却率最小値テキスト">
          <a:extLst>
            <a:ext uri="{FF2B5EF4-FFF2-40B4-BE49-F238E27FC236}">
              <a16:creationId xmlns:a16="http://schemas.microsoft.com/office/drawing/2014/main" id="{7329C540-6F56-4BFC-BB4F-1C9B491EA0A8}"/>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532" name="直線コネクタ 531">
          <a:extLst>
            <a:ext uri="{FF2B5EF4-FFF2-40B4-BE49-F238E27FC236}">
              <a16:creationId xmlns:a16="http://schemas.microsoft.com/office/drawing/2014/main" id="{532CAE43-FF70-4E51-8AC1-6CB6EBCFC426}"/>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110507</xdr:rowOff>
    </xdr:from>
    <xdr:ext cx="405111" cy="259045"/>
    <xdr:sp macro="" textlink="">
      <xdr:nvSpPr>
        <xdr:cNvPr id="533" name="【学校施設】&#10;有形固定資産減価償却率最大値テキスト">
          <a:extLst>
            <a:ext uri="{FF2B5EF4-FFF2-40B4-BE49-F238E27FC236}">
              <a16:creationId xmlns:a16="http://schemas.microsoft.com/office/drawing/2014/main" id="{59063ECE-E647-4582-B307-3AC7B2D85563}"/>
            </a:ext>
          </a:extLst>
        </xdr:cNvPr>
        <xdr:cNvSpPr txBox="1"/>
      </xdr:nvSpPr>
      <xdr:spPr>
        <a:xfrm>
          <a:off x="16357600" y="9368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163830</xdr:rowOff>
    </xdr:from>
    <xdr:to>
      <xdr:col>86</xdr:col>
      <xdr:colOff>25400</xdr:colOff>
      <xdr:row>55</xdr:row>
      <xdr:rowOff>163830</xdr:rowOff>
    </xdr:to>
    <xdr:cxnSp macro="">
      <xdr:nvCxnSpPr>
        <xdr:cNvPr id="534" name="直線コネクタ 533">
          <a:extLst>
            <a:ext uri="{FF2B5EF4-FFF2-40B4-BE49-F238E27FC236}">
              <a16:creationId xmlns:a16="http://schemas.microsoft.com/office/drawing/2014/main" id="{0E94E44B-764B-49F5-9891-16CE6EB06A7B}"/>
            </a:ext>
          </a:extLst>
        </xdr:cNvPr>
        <xdr:cNvCxnSpPr/>
      </xdr:nvCxnSpPr>
      <xdr:spPr>
        <a:xfrm>
          <a:off x="16230600" y="9593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38117</xdr:rowOff>
    </xdr:from>
    <xdr:ext cx="405111" cy="259045"/>
    <xdr:sp macro="" textlink="">
      <xdr:nvSpPr>
        <xdr:cNvPr id="535" name="【学校施設】&#10;有形固定資産減価償却率平均値テキスト">
          <a:extLst>
            <a:ext uri="{FF2B5EF4-FFF2-40B4-BE49-F238E27FC236}">
              <a16:creationId xmlns:a16="http://schemas.microsoft.com/office/drawing/2014/main" id="{A0117714-5F60-4AFA-97E8-F67804D25136}"/>
            </a:ext>
          </a:extLst>
        </xdr:cNvPr>
        <xdr:cNvSpPr txBox="1"/>
      </xdr:nvSpPr>
      <xdr:spPr>
        <a:xfrm>
          <a:off x="16357600" y="103251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59690</xdr:rowOff>
    </xdr:from>
    <xdr:to>
      <xdr:col>85</xdr:col>
      <xdr:colOff>177800</xdr:colOff>
      <xdr:row>60</xdr:row>
      <xdr:rowOff>161290</xdr:rowOff>
    </xdr:to>
    <xdr:sp macro="" textlink="">
      <xdr:nvSpPr>
        <xdr:cNvPr id="536" name="フローチャート: 判断 535">
          <a:extLst>
            <a:ext uri="{FF2B5EF4-FFF2-40B4-BE49-F238E27FC236}">
              <a16:creationId xmlns:a16="http://schemas.microsoft.com/office/drawing/2014/main" id="{1CA2F337-B648-4D9D-A8BD-EA007042136C}"/>
            </a:ext>
          </a:extLst>
        </xdr:cNvPr>
        <xdr:cNvSpPr/>
      </xdr:nvSpPr>
      <xdr:spPr>
        <a:xfrm>
          <a:off x="16268700" y="1034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25400</xdr:rowOff>
    </xdr:from>
    <xdr:to>
      <xdr:col>81</xdr:col>
      <xdr:colOff>101600</xdr:colOff>
      <xdr:row>60</xdr:row>
      <xdr:rowOff>127000</xdr:rowOff>
    </xdr:to>
    <xdr:sp macro="" textlink="">
      <xdr:nvSpPr>
        <xdr:cNvPr id="537" name="フローチャート: 判断 536">
          <a:extLst>
            <a:ext uri="{FF2B5EF4-FFF2-40B4-BE49-F238E27FC236}">
              <a16:creationId xmlns:a16="http://schemas.microsoft.com/office/drawing/2014/main" id="{4C0EF784-3AC1-4BF3-8C11-26CD6C6FFEA9}"/>
            </a:ext>
          </a:extLst>
        </xdr:cNvPr>
        <xdr:cNvSpPr/>
      </xdr:nvSpPr>
      <xdr:spPr>
        <a:xfrm>
          <a:off x="15430500" y="1031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4445</xdr:rowOff>
    </xdr:from>
    <xdr:to>
      <xdr:col>76</xdr:col>
      <xdr:colOff>165100</xdr:colOff>
      <xdr:row>60</xdr:row>
      <xdr:rowOff>106045</xdr:rowOff>
    </xdr:to>
    <xdr:sp macro="" textlink="">
      <xdr:nvSpPr>
        <xdr:cNvPr id="538" name="フローチャート: 判断 537">
          <a:extLst>
            <a:ext uri="{FF2B5EF4-FFF2-40B4-BE49-F238E27FC236}">
              <a16:creationId xmlns:a16="http://schemas.microsoft.com/office/drawing/2014/main" id="{3D8E4A6B-38A6-4290-A5D2-514698513D36}"/>
            </a:ext>
          </a:extLst>
        </xdr:cNvPr>
        <xdr:cNvSpPr/>
      </xdr:nvSpPr>
      <xdr:spPr>
        <a:xfrm>
          <a:off x="14541500" y="1029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170180</xdr:rowOff>
    </xdr:from>
    <xdr:to>
      <xdr:col>72</xdr:col>
      <xdr:colOff>38100</xdr:colOff>
      <xdr:row>60</xdr:row>
      <xdr:rowOff>100330</xdr:rowOff>
    </xdr:to>
    <xdr:sp macro="" textlink="">
      <xdr:nvSpPr>
        <xdr:cNvPr id="539" name="フローチャート: 判断 538">
          <a:extLst>
            <a:ext uri="{FF2B5EF4-FFF2-40B4-BE49-F238E27FC236}">
              <a16:creationId xmlns:a16="http://schemas.microsoft.com/office/drawing/2014/main" id="{7423FC2E-F273-4B50-978A-3152A4A7F2D2}"/>
            </a:ext>
          </a:extLst>
        </xdr:cNvPr>
        <xdr:cNvSpPr/>
      </xdr:nvSpPr>
      <xdr:spPr>
        <a:xfrm>
          <a:off x="13652500" y="1028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132080</xdr:rowOff>
    </xdr:from>
    <xdr:to>
      <xdr:col>67</xdr:col>
      <xdr:colOff>101600</xdr:colOff>
      <xdr:row>60</xdr:row>
      <xdr:rowOff>62230</xdr:rowOff>
    </xdr:to>
    <xdr:sp macro="" textlink="">
      <xdr:nvSpPr>
        <xdr:cNvPr id="540" name="フローチャート: 判断 539">
          <a:extLst>
            <a:ext uri="{FF2B5EF4-FFF2-40B4-BE49-F238E27FC236}">
              <a16:creationId xmlns:a16="http://schemas.microsoft.com/office/drawing/2014/main" id="{672DABBA-B306-46F8-B9CB-C2F00EBB392A}"/>
            </a:ext>
          </a:extLst>
        </xdr:cNvPr>
        <xdr:cNvSpPr/>
      </xdr:nvSpPr>
      <xdr:spPr>
        <a:xfrm>
          <a:off x="12763500" y="1024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32F5C76D-6A53-4762-B213-A9CCCB9BF36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AB2EACD3-4D97-43F8-86C6-BA513FA336F1}"/>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6570BB50-BF07-426A-9F2F-C10B5146B312}"/>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240AE3CA-744A-4117-92A7-6CD911421DD2}"/>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D26B1318-62DD-4E41-BE97-62175A6F9FD9}"/>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128270</xdr:rowOff>
    </xdr:from>
    <xdr:to>
      <xdr:col>85</xdr:col>
      <xdr:colOff>177800</xdr:colOff>
      <xdr:row>59</xdr:row>
      <xdr:rowOff>58420</xdr:rowOff>
    </xdr:to>
    <xdr:sp macro="" textlink="">
      <xdr:nvSpPr>
        <xdr:cNvPr id="546" name="楕円 545">
          <a:extLst>
            <a:ext uri="{FF2B5EF4-FFF2-40B4-BE49-F238E27FC236}">
              <a16:creationId xmlns:a16="http://schemas.microsoft.com/office/drawing/2014/main" id="{1036EAC9-7CBE-47C2-A06A-5ABE3B1B23B7}"/>
            </a:ext>
          </a:extLst>
        </xdr:cNvPr>
        <xdr:cNvSpPr/>
      </xdr:nvSpPr>
      <xdr:spPr>
        <a:xfrm>
          <a:off x="16268700" y="10072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151147</xdr:rowOff>
    </xdr:from>
    <xdr:ext cx="405111" cy="259045"/>
    <xdr:sp macro="" textlink="">
      <xdr:nvSpPr>
        <xdr:cNvPr id="547" name="【学校施設】&#10;有形固定資産減価償却率該当値テキスト">
          <a:extLst>
            <a:ext uri="{FF2B5EF4-FFF2-40B4-BE49-F238E27FC236}">
              <a16:creationId xmlns:a16="http://schemas.microsoft.com/office/drawing/2014/main" id="{873DA888-4061-455C-AFB2-77415A325EF9}"/>
            </a:ext>
          </a:extLst>
        </xdr:cNvPr>
        <xdr:cNvSpPr txBox="1"/>
      </xdr:nvSpPr>
      <xdr:spPr>
        <a:xfrm>
          <a:off x="16357600" y="9923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95885</xdr:rowOff>
    </xdr:from>
    <xdr:to>
      <xdr:col>81</xdr:col>
      <xdr:colOff>101600</xdr:colOff>
      <xdr:row>60</xdr:row>
      <xdr:rowOff>26035</xdr:rowOff>
    </xdr:to>
    <xdr:sp macro="" textlink="">
      <xdr:nvSpPr>
        <xdr:cNvPr id="548" name="楕円 547">
          <a:extLst>
            <a:ext uri="{FF2B5EF4-FFF2-40B4-BE49-F238E27FC236}">
              <a16:creationId xmlns:a16="http://schemas.microsoft.com/office/drawing/2014/main" id="{F94609F2-D3ED-4E79-9488-6A5FAEE867DC}"/>
            </a:ext>
          </a:extLst>
        </xdr:cNvPr>
        <xdr:cNvSpPr/>
      </xdr:nvSpPr>
      <xdr:spPr>
        <a:xfrm>
          <a:off x="15430500" y="10211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7620</xdr:rowOff>
    </xdr:from>
    <xdr:to>
      <xdr:col>85</xdr:col>
      <xdr:colOff>127000</xdr:colOff>
      <xdr:row>59</xdr:row>
      <xdr:rowOff>146685</xdr:rowOff>
    </xdr:to>
    <xdr:cxnSp macro="">
      <xdr:nvCxnSpPr>
        <xdr:cNvPr id="549" name="直線コネクタ 548">
          <a:extLst>
            <a:ext uri="{FF2B5EF4-FFF2-40B4-BE49-F238E27FC236}">
              <a16:creationId xmlns:a16="http://schemas.microsoft.com/office/drawing/2014/main" id="{67465A6F-D4DF-4A7C-8FD8-AC086A16A3AF}"/>
            </a:ext>
          </a:extLst>
        </xdr:cNvPr>
        <xdr:cNvCxnSpPr/>
      </xdr:nvCxnSpPr>
      <xdr:spPr>
        <a:xfrm flipV="1">
          <a:off x="15481300" y="10123170"/>
          <a:ext cx="838200" cy="139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59690</xdr:rowOff>
    </xdr:from>
    <xdr:to>
      <xdr:col>76</xdr:col>
      <xdr:colOff>165100</xdr:colOff>
      <xdr:row>59</xdr:row>
      <xdr:rowOff>161290</xdr:rowOff>
    </xdr:to>
    <xdr:sp macro="" textlink="">
      <xdr:nvSpPr>
        <xdr:cNvPr id="550" name="楕円 549">
          <a:extLst>
            <a:ext uri="{FF2B5EF4-FFF2-40B4-BE49-F238E27FC236}">
              <a16:creationId xmlns:a16="http://schemas.microsoft.com/office/drawing/2014/main" id="{9AF92023-CF47-4D72-A2D7-6DCA6CAF8786}"/>
            </a:ext>
          </a:extLst>
        </xdr:cNvPr>
        <xdr:cNvSpPr/>
      </xdr:nvSpPr>
      <xdr:spPr>
        <a:xfrm>
          <a:off x="14541500" y="10175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110490</xdr:rowOff>
    </xdr:from>
    <xdr:to>
      <xdr:col>81</xdr:col>
      <xdr:colOff>50800</xdr:colOff>
      <xdr:row>59</xdr:row>
      <xdr:rowOff>146685</xdr:rowOff>
    </xdr:to>
    <xdr:cxnSp macro="">
      <xdr:nvCxnSpPr>
        <xdr:cNvPr id="551" name="直線コネクタ 550">
          <a:extLst>
            <a:ext uri="{FF2B5EF4-FFF2-40B4-BE49-F238E27FC236}">
              <a16:creationId xmlns:a16="http://schemas.microsoft.com/office/drawing/2014/main" id="{F0E7F414-B24B-4132-AF4B-E569BA2BD9A0}"/>
            </a:ext>
          </a:extLst>
        </xdr:cNvPr>
        <xdr:cNvCxnSpPr/>
      </xdr:nvCxnSpPr>
      <xdr:spPr>
        <a:xfrm>
          <a:off x="14592300" y="1022604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12065</xdr:rowOff>
    </xdr:from>
    <xdr:to>
      <xdr:col>72</xdr:col>
      <xdr:colOff>38100</xdr:colOff>
      <xdr:row>61</xdr:row>
      <xdr:rowOff>113665</xdr:rowOff>
    </xdr:to>
    <xdr:sp macro="" textlink="">
      <xdr:nvSpPr>
        <xdr:cNvPr id="552" name="楕円 551">
          <a:extLst>
            <a:ext uri="{FF2B5EF4-FFF2-40B4-BE49-F238E27FC236}">
              <a16:creationId xmlns:a16="http://schemas.microsoft.com/office/drawing/2014/main" id="{9028711E-8EC6-4459-97EB-FB0715E4484D}"/>
            </a:ext>
          </a:extLst>
        </xdr:cNvPr>
        <xdr:cNvSpPr/>
      </xdr:nvSpPr>
      <xdr:spPr>
        <a:xfrm>
          <a:off x="13652500" y="10470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110490</xdr:rowOff>
    </xdr:from>
    <xdr:to>
      <xdr:col>76</xdr:col>
      <xdr:colOff>114300</xdr:colOff>
      <xdr:row>61</xdr:row>
      <xdr:rowOff>62865</xdr:rowOff>
    </xdr:to>
    <xdr:cxnSp macro="">
      <xdr:nvCxnSpPr>
        <xdr:cNvPr id="553" name="直線コネクタ 552">
          <a:extLst>
            <a:ext uri="{FF2B5EF4-FFF2-40B4-BE49-F238E27FC236}">
              <a16:creationId xmlns:a16="http://schemas.microsoft.com/office/drawing/2014/main" id="{BD6E2ACF-8462-47B2-B8A6-5A7F1A5E063E}"/>
            </a:ext>
          </a:extLst>
        </xdr:cNvPr>
        <xdr:cNvCxnSpPr/>
      </xdr:nvCxnSpPr>
      <xdr:spPr>
        <a:xfrm flipV="1">
          <a:off x="13703300" y="10226040"/>
          <a:ext cx="889000" cy="295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2540</xdr:rowOff>
    </xdr:from>
    <xdr:to>
      <xdr:col>67</xdr:col>
      <xdr:colOff>101600</xdr:colOff>
      <xdr:row>61</xdr:row>
      <xdr:rowOff>104140</xdr:rowOff>
    </xdr:to>
    <xdr:sp macro="" textlink="">
      <xdr:nvSpPr>
        <xdr:cNvPr id="554" name="楕円 553">
          <a:extLst>
            <a:ext uri="{FF2B5EF4-FFF2-40B4-BE49-F238E27FC236}">
              <a16:creationId xmlns:a16="http://schemas.microsoft.com/office/drawing/2014/main" id="{B852B591-6770-4895-B515-A305B2EC8534}"/>
            </a:ext>
          </a:extLst>
        </xdr:cNvPr>
        <xdr:cNvSpPr/>
      </xdr:nvSpPr>
      <xdr:spPr>
        <a:xfrm>
          <a:off x="12763500" y="10460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53340</xdr:rowOff>
    </xdr:from>
    <xdr:to>
      <xdr:col>71</xdr:col>
      <xdr:colOff>177800</xdr:colOff>
      <xdr:row>61</xdr:row>
      <xdr:rowOff>62865</xdr:rowOff>
    </xdr:to>
    <xdr:cxnSp macro="">
      <xdr:nvCxnSpPr>
        <xdr:cNvPr id="555" name="直線コネクタ 554">
          <a:extLst>
            <a:ext uri="{FF2B5EF4-FFF2-40B4-BE49-F238E27FC236}">
              <a16:creationId xmlns:a16="http://schemas.microsoft.com/office/drawing/2014/main" id="{598667C3-3BCF-41B9-82CC-92A5829813BC}"/>
            </a:ext>
          </a:extLst>
        </xdr:cNvPr>
        <xdr:cNvCxnSpPr/>
      </xdr:nvCxnSpPr>
      <xdr:spPr>
        <a:xfrm>
          <a:off x="12814300" y="10511790"/>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118127</xdr:rowOff>
    </xdr:from>
    <xdr:ext cx="405111" cy="259045"/>
    <xdr:sp macro="" textlink="">
      <xdr:nvSpPr>
        <xdr:cNvPr id="556" name="n_1aveValue【学校施設】&#10;有形固定資産減価償却率">
          <a:extLst>
            <a:ext uri="{FF2B5EF4-FFF2-40B4-BE49-F238E27FC236}">
              <a16:creationId xmlns:a16="http://schemas.microsoft.com/office/drawing/2014/main" id="{A484639D-340E-48DB-959C-3DB575B518E2}"/>
            </a:ext>
          </a:extLst>
        </xdr:cNvPr>
        <xdr:cNvSpPr txBox="1"/>
      </xdr:nvSpPr>
      <xdr:spPr>
        <a:xfrm>
          <a:off x="15266044" y="10405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97172</xdr:rowOff>
    </xdr:from>
    <xdr:ext cx="405111" cy="259045"/>
    <xdr:sp macro="" textlink="">
      <xdr:nvSpPr>
        <xdr:cNvPr id="557" name="n_2aveValue【学校施設】&#10;有形固定資産減価償却率">
          <a:extLst>
            <a:ext uri="{FF2B5EF4-FFF2-40B4-BE49-F238E27FC236}">
              <a16:creationId xmlns:a16="http://schemas.microsoft.com/office/drawing/2014/main" id="{EC64224C-EA33-4959-A49D-82DE04E250E8}"/>
            </a:ext>
          </a:extLst>
        </xdr:cNvPr>
        <xdr:cNvSpPr txBox="1"/>
      </xdr:nvSpPr>
      <xdr:spPr>
        <a:xfrm>
          <a:off x="14389744" y="10384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116857</xdr:rowOff>
    </xdr:from>
    <xdr:ext cx="405111" cy="259045"/>
    <xdr:sp macro="" textlink="">
      <xdr:nvSpPr>
        <xdr:cNvPr id="558" name="n_3aveValue【学校施設】&#10;有形固定資産減価償却率">
          <a:extLst>
            <a:ext uri="{FF2B5EF4-FFF2-40B4-BE49-F238E27FC236}">
              <a16:creationId xmlns:a16="http://schemas.microsoft.com/office/drawing/2014/main" id="{7A272EE1-E935-4DF7-8D38-ECC32B443794}"/>
            </a:ext>
          </a:extLst>
        </xdr:cNvPr>
        <xdr:cNvSpPr txBox="1"/>
      </xdr:nvSpPr>
      <xdr:spPr>
        <a:xfrm>
          <a:off x="13500744" y="1006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78757</xdr:rowOff>
    </xdr:from>
    <xdr:ext cx="405111" cy="259045"/>
    <xdr:sp macro="" textlink="">
      <xdr:nvSpPr>
        <xdr:cNvPr id="559" name="n_4aveValue【学校施設】&#10;有形固定資産減価償却率">
          <a:extLst>
            <a:ext uri="{FF2B5EF4-FFF2-40B4-BE49-F238E27FC236}">
              <a16:creationId xmlns:a16="http://schemas.microsoft.com/office/drawing/2014/main" id="{F414C2B2-52A6-4334-B105-C23392DE4467}"/>
            </a:ext>
          </a:extLst>
        </xdr:cNvPr>
        <xdr:cNvSpPr txBox="1"/>
      </xdr:nvSpPr>
      <xdr:spPr>
        <a:xfrm>
          <a:off x="12611744" y="1002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42562</xdr:rowOff>
    </xdr:from>
    <xdr:ext cx="405111" cy="259045"/>
    <xdr:sp macro="" textlink="">
      <xdr:nvSpPr>
        <xdr:cNvPr id="560" name="n_1mainValue【学校施設】&#10;有形固定資産減価償却率">
          <a:extLst>
            <a:ext uri="{FF2B5EF4-FFF2-40B4-BE49-F238E27FC236}">
              <a16:creationId xmlns:a16="http://schemas.microsoft.com/office/drawing/2014/main" id="{1285B2EE-FDA0-4DF7-B000-714BBF05BE79}"/>
            </a:ext>
          </a:extLst>
        </xdr:cNvPr>
        <xdr:cNvSpPr txBox="1"/>
      </xdr:nvSpPr>
      <xdr:spPr>
        <a:xfrm>
          <a:off x="15266044" y="9986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6367</xdr:rowOff>
    </xdr:from>
    <xdr:ext cx="405111" cy="259045"/>
    <xdr:sp macro="" textlink="">
      <xdr:nvSpPr>
        <xdr:cNvPr id="561" name="n_2mainValue【学校施設】&#10;有形固定資産減価償却率">
          <a:extLst>
            <a:ext uri="{FF2B5EF4-FFF2-40B4-BE49-F238E27FC236}">
              <a16:creationId xmlns:a16="http://schemas.microsoft.com/office/drawing/2014/main" id="{62F52DAF-D401-4A25-9943-7160564E57A3}"/>
            </a:ext>
          </a:extLst>
        </xdr:cNvPr>
        <xdr:cNvSpPr txBox="1"/>
      </xdr:nvSpPr>
      <xdr:spPr>
        <a:xfrm>
          <a:off x="14389744" y="9950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104792</xdr:rowOff>
    </xdr:from>
    <xdr:ext cx="405111" cy="259045"/>
    <xdr:sp macro="" textlink="">
      <xdr:nvSpPr>
        <xdr:cNvPr id="562" name="n_3mainValue【学校施設】&#10;有形固定資産減価償却率">
          <a:extLst>
            <a:ext uri="{FF2B5EF4-FFF2-40B4-BE49-F238E27FC236}">
              <a16:creationId xmlns:a16="http://schemas.microsoft.com/office/drawing/2014/main" id="{0F1A85E6-B6C6-4635-ACE4-E0CB313A4334}"/>
            </a:ext>
          </a:extLst>
        </xdr:cNvPr>
        <xdr:cNvSpPr txBox="1"/>
      </xdr:nvSpPr>
      <xdr:spPr>
        <a:xfrm>
          <a:off x="13500744" y="10563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95267</xdr:rowOff>
    </xdr:from>
    <xdr:ext cx="405111" cy="259045"/>
    <xdr:sp macro="" textlink="">
      <xdr:nvSpPr>
        <xdr:cNvPr id="563" name="n_4mainValue【学校施設】&#10;有形固定資産減価償却率">
          <a:extLst>
            <a:ext uri="{FF2B5EF4-FFF2-40B4-BE49-F238E27FC236}">
              <a16:creationId xmlns:a16="http://schemas.microsoft.com/office/drawing/2014/main" id="{0001D1A2-F052-4CB9-B5D4-904BEDEE7B29}"/>
            </a:ext>
          </a:extLst>
        </xdr:cNvPr>
        <xdr:cNvSpPr txBox="1"/>
      </xdr:nvSpPr>
      <xdr:spPr>
        <a:xfrm>
          <a:off x="12611744" y="10553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4" name="正方形/長方形 563">
          <a:extLst>
            <a:ext uri="{FF2B5EF4-FFF2-40B4-BE49-F238E27FC236}">
              <a16:creationId xmlns:a16="http://schemas.microsoft.com/office/drawing/2014/main" id="{4B074A52-0E89-4A41-84E7-0A083C789F2B}"/>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5" name="正方形/長方形 564">
          <a:extLst>
            <a:ext uri="{FF2B5EF4-FFF2-40B4-BE49-F238E27FC236}">
              <a16:creationId xmlns:a16="http://schemas.microsoft.com/office/drawing/2014/main" id="{61D26D98-7579-49FF-A0F0-680D9C62A75A}"/>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6" name="正方形/長方形 565">
          <a:extLst>
            <a:ext uri="{FF2B5EF4-FFF2-40B4-BE49-F238E27FC236}">
              <a16:creationId xmlns:a16="http://schemas.microsoft.com/office/drawing/2014/main" id="{1278F3D8-DAC6-4765-AE92-8EAB632BD623}"/>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7" name="正方形/長方形 566">
          <a:extLst>
            <a:ext uri="{FF2B5EF4-FFF2-40B4-BE49-F238E27FC236}">
              <a16:creationId xmlns:a16="http://schemas.microsoft.com/office/drawing/2014/main" id="{DC2CF3CD-5AF9-44D6-AEB1-304971C5C5E3}"/>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8" name="正方形/長方形 567">
          <a:extLst>
            <a:ext uri="{FF2B5EF4-FFF2-40B4-BE49-F238E27FC236}">
              <a16:creationId xmlns:a16="http://schemas.microsoft.com/office/drawing/2014/main" id="{4A34C4B3-3FC1-4A93-BE4F-E4DBF394EEFC}"/>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9" name="正方形/長方形 568">
          <a:extLst>
            <a:ext uri="{FF2B5EF4-FFF2-40B4-BE49-F238E27FC236}">
              <a16:creationId xmlns:a16="http://schemas.microsoft.com/office/drawing/2014/main" id="{4BDC2B8E-22EC-4DE4-8590-AE685AE0B335}"/>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0" name="正方形/長方形 569">
          <a:extLst>
            <a:ext uri="{FF2B5EF4-FFF2-40B4-BE49-F238E27FC236}">
              <a16:creationId xmlns:a16="http://schemas.microsoft.com/office/drawing/2014/main" id="{DC00CA08-EA91-4BF8-AC63-37AB18F80298}"/>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1" name="正方形/長方形 570">
          <a:extLst>
            <a:ext uri="{FF2B5EF4-FFF2-40B4-BE49-F238E27FC236}">
              <a16:creationId xmlns:a16="http://schemas.microsoft.com/office/drawing/2014/main" id="{7D9620C0-CEBB-4AF7-80C0-105EEF1C6559}"/>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2" name="テキスト ボックス 571">
          <a:extLst>
            <a:ext uri="{FF2B5EF4-FFF2-40B4-BE49-F238E27FC236}">
              <a16:creationId xmlns:a16="http://schemas.microsoft.com/office/drawing/2014/main" id="{A65A987A-D5A2-4FAD-99C3-D4EAA7BA3881}"/>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3" name="直線コネクタ 572">
          <a:extLst>
            <a:ext uri="{FF2B5EF4-FFF2-40B4-BE49-F238E27FC236}">
              <a16:creationId xmlns:a16="http://schemas.microsoft.com/office/drawing/2014/main" id="{EF16CF23-5C51-40FC-82D1-698476BB342F}"/>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4" name="直線コネクタ 573">
          <a:extLst>
            <a:ext uri="{FF2B5EF4-FFF2-40B4-BE49-F238E27FC236}">
              <a16:creationId xmlns:a16="http://schemas.microsoft.com/office/drawing/2014/main" id="{05651D51-6395-4352-8FF1-5CFDE37B6CA2}"/>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5" name="テキスト ボックス 574">
          <a:extLst>
            <a:ext uri="{FF2B5EF4-FFF2-40B4-BE49-F238E27FC236}">
              <a16:creationId xmlns:a16="http://schemas.microsoft.com/office/drawing/2014/main" id="{45898155-094B-4F15-A92F-FC1F082EE665}"/>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6" name="直線コネクタ 575">
          <a:extLst>
            <a:ext uri="{FF2B5EF4-FFF2-40B4-BE49-F238E27FC236}">
              <a16:creationId xmlns:a16="http://schemas.microsoft.com/office/drawing/2014/main" id="{1769562F-EF70-4F69-94B6-24C6A1DC580F}"/>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7" name="テキスト ボックス 576">
          <a:extLst>
            <a:ext uri="{FF2B5EF4-FFF2-40B4-BE49-F238E27FC236}">
              <a16:creationId xmlns:a16="http://schemas.microsoft.com/office/drawing/2014/main" id="{307A85A1-F318-4018-9AA8-4F33E2CD001A}"/>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8" name="直線コネクタ 577">
          <a:extLst>
            <a:ext uri="{FF2B5EF4-FFF2-40B4-BE49-F238E27FC236}">
              <a16:creationId xmlns:a16="http://schemas.microsoft.com/office/drawing/2014/main" id="{7C4C8DB7-60A7-49E3-9321-A467EBE1886A}"/>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59</xdr:row>
      <xdr:rowOff>29227</xdr:rowOff>
    </xdr:from>
    <xdr:ext cx="531299" cy="259045"/>
    <xdr:sp macro="" textlink="">
      <xdr:nvSpPr>
        <xdr:cNvPr id="579" name="テキスト ボックス 578">
          <a:extLst>
            <a:ext uri="{FF2B5EF4-FFF2-40B4-BE49-F238E27FC236}">
              <a16:creationId xmlns:a16="http://schemas.microsoft.com/office/drawing/2014/main" id="{65EC4AC4-C1A5-4CE1-B060-6C42BA906025}"/>
            </a:ext>
          </a:extLst>
        </xdr:cNvPr>
        <xdr:cNvSpPr txBox="1"/>
      </xdr:nvSpPr>
      <xdr:spPr>
        <a:xfrm>
          <a:off x="17756701" y="1014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0" name="直線コネクタ 579">
          <a:extLst>
            <a:ext uri="{FF2B5EF4-FFF2-40B4-BE49-F238E27FC236}">
              <a16:creationId xmlns:a16="http://schemas.microsoft.com/office/drawing/2014/main" id="{57EF4721-95DA-4F4B-BC20-9652E0B65288}"/>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162577</xdr:rowOff>
    </xdr:from>
    <xdr:ext cx="531299" cy="259045"/>
    <xdr:sp macro="" textlink="">
      <xdr:nvSpPr>
        <xdr:cNvPr id="581" name="テキスト ボックス 580">
          <a:extLst>
            <a:ext uri="{FF2B5EF4-FFF2-40B4-BE49-F238E27FC236}">
              <a16:creationId xmlns:a16="http://schemas.microsoft.com/office/drawing/2014/main" id="{CF0B52F3-6BA8-476F-AE50-83D7B42E08A7}"/>
            </a:ext>
          </a:extLst>
        </xdr:cNvPr>
        <xdr:cNvSpPr txBox="1"/>
      </xdr:nvSpPr>
      <xdr:spPr>
        <a:xfrm>
          <a:off x="17756701" y="976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2" name="直線コネクタ 581">
          <a:extLst>
            <a:ext uri="{FF2B5EF4-FFF2-40B4-BE49-F238E27FC236}">
              <a16:creationId xmlns:a16="http://schemas.microsoft.com/office/drawing/2014/main" id="{9BA97842-DC4D-4AAC-9BCF-9CC700E7B23F}"/>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124477</xdr:rowOff>
    </xdr:from>
    <xdr:ext cx="531299" cy="259045"/>
    <xdr:sp macro="" textlink="">
      <xdr:nvSpPr>
        <xdr:cNvPr id="583" name="テキスト ボックス 582">
          <a:extLst>
            <a:ext uri="{FF2B5EF4-FFF2-40B4-BE49-F238E27FC236}">
              <a16:creationId xmlns:a16="http://schemas.microsoft.com/office/drawing/2014/main" id="{14E60119-B791-42C4-9A6C-CB73BF577A71}"/>
            </a:ext>
          </a:extLst>
        </xdr:cNvPr>
        <xdr:cNvSpPr txBox="1"/>
      </xdr:nvSpPr>
      <xdr:spPr>
        <a:xfrm>
          <a:off x="17756701" y="938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4" name="直線コネクタ 583">
          <a:extLst>
            <a:ext uri="{FF2B5EF4-FFF2-40B4-BE49-F238E27FC236}">
              <a16:creationId xmlns:a16="http://schemas.microsoft.com/office/drawing/2014/main" id="{A5350800-FF2F-4032-AA15-3A59802EEEFA}"/>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5" name="テキスト ボックス 584">
          <a:extLst>
            <a:ext uri="{FF2B5EF4-FFF2-40B4-BE49-F238E27FC236}">
              <a16:creationId xmlns:a16="http://schemas.microsoft.com/office/drawing/2014/main" id="{FEF75059-915A-4310-B842-0E55E329D93A}"/>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6" name="【学校施設】&#10;一人当たり面積グラフ枠">
          <a:extLst>
            <a:ext uri="{FF2B5EF4-FFF2-40B4-BE49-F238E27FC236}">
              <a16:creationId xmlns:a16="http://schemas.microsoft.com/office/drawing/2014/main" id="{A86D0BE0-40B8-44A5-A22C-E693E9E5481B}"/>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125502</xdr:rowOff>
    </xdr:from>
    <xdr:to>
      <xdr:col>116</xdr:col>
      <xdr:colOff>62864</xdr:colOff>
      <xdr:row>63</xdr:row>
      <xdr:rowOff>129311</xdr:rowOff>
    </xdr:to>
    <xdr:cxnSp macro="">
      <xdr:nvCxnSpPr>
        <xdr:cNvPr id="587" name="直線コネクタ 586">
          <a:extLst>
            <a:ext uri="{FF2B5EF4-FFF2-40B4-BE49-F238E27FC236}">
              <a16:creationId xmlns:a16="http://schemas.microsoft.com/office/drawing/2014/main" id="{F1BD24C4-B170-4D81-A287-D219F22A20E5}"/>
            </a:ext>
          </a:extLst>
        </xdr:cNvPr>
        <xdr:cNvCxnSpPr/>
      </xdr:nvCxnSpPr>
      <xdr:spPr>
        <a:xfrm flipV="1">
          <a:off x="22160864" y="9555252"/>
          <a:ext cx="0" cy="13754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133138</xdr:rowOff>
    </xdr:from>
    <xdr:ext cx="469744" cy="259045"/>
    <xdr:sp macro="" textlink="">
      <xdr:nvSpPr>
        <xdr:cNvPr id="588" name="【学校施設】&#10;一人当たり面積最小値テキスト">
          <a:extLst>
            <a:ext uri="{FF2B5EF4-FFF2-40B4-BE49-F238E27FC236}">
              <a16:creationId xmlns:a16="http://schemas.microsoft.com/office/drawing/2014/main" id="{72E6F83F-49C6-46B0-A569-BFC79C5EBCC1}"/>
            </a:ext>
          </a:extLst>
        </xdr:cNvPr>
        <xdr:cNvSpPr txBox="1"/>
      </xdr:nvSpPr>
      <xdr:spPr>
        <a:xfrm>
          <a:off x="22199600" y="10934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129311</xdr:rowOff>
    </xdr:from>
    <xdr:to>
      <xdr:col>116</xdr:col>
      <xdr:colOff>152400</xdr:colOff>
      <xdr:row>63</xdr:row>
      <xdr:rowOff>129311</xdr:rowOff>
    </xdr:to>
    <xdr:cxnSp macro="">
      <xdr:nvCxnSpPr>
        <xdr:cNvPr id="589" name="直線コネクタ 588">
          <a:extLst>
            <a:ext uri="{FF2B5EF4-FFF2-40B4-BE49-F238E27FC236}">
              <a16:creationId xmlns:a16="http://schemas.microsoft.com/office/drawing/2014/main" id="{C9F60A74-A478-4A69-865E-0A33A5D56886}"/>
            </a:ext>
          </a:extLst>
        </xdr:cNvPr>
        <xdr:cNvCxnSpPr/>
      </xdr:nvCxnSpPr>
      <xdr:spPr>
        <a:xfrm>
          <a:off x="22072600" y="109306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72179</xdr:rowOff>
    </xdr:from>
    <xdr:ext cx="534377" cy="259045"/>
    <xdr:sp macro="" textlink="">
      <xdr:nvSpPr>
        <xdr:cNvPr id="590" name="【学校施設】&#10;一人当たり面積最大値テキスト">
          <a:extLst>
            <a:ext uri="{FF2B5EF4-FFF2-40B4-BE49-F238E27FC236}">
              <a16:creationId xmlns:a16="http://schemas.microsoft.com/office/drawing/2014/main" id="{5410B42C-DBB3-4B0E-9FCD-093F94873EAD}"/>
            </a:ext>
          </a:extLst>
        </xdr:cNvPr>
        <xdr:cNvSpPr txBox="1"/>
      </xdr:nvSpPr>
      <xdr:spPr>
        <a:xfrm>
          <a:off x="22199600" y="9330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125502</xdr:rowOff>
    </xdr:from>
    <xdr:to>
      <xdr:col>116</xdr:col>
      <xdr:colOff>152400</xdr:colOff>
      <xdr:row>55</xdr:row>
      <xdr:rowOff>125502</xdr:rowOff>
    </xdr:to>
    <xdr:cxnSp macro="">
      <xdr:nvCxnSpPr>
        <xdr:cNvPr id="591" name="直線コネクタ 590">
          <a:extLst>
            <a:ext uri="{FF2B5EF4-FFF2-40B4-BE49-F238E27FC236}">
              <a16:creationId xmlns:a16="http://schemas.microsoft.com/office/drawing/2014/main" id="{F6EB0FA0-7CC0-4454-BEAB-36257BB35A95}"/>
            </a:ext>
          </a:extLst>
        </xdr:cNvPr>
        <xdr:cNvCxnSpPr/>
      </xdr:nvCxnSpPr>
      <xdr:spPr>
        <a:xfrm>
          <a:off x="22072600" y="95552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112209</xdr:rowOff>
    </xdr:from>
    <xdr:ext cx="469744" cy="259045"/>
    <xdr:sp macro="" textlink="">
      <xdr:nvSpPr>
        <xdr:cNvPr id="592" name="【学校施設】&#10;一人当たり面積平均値テキスト">
          <a:extLst>
            <a:ext uri="{FF2B5EF4-FFF2-40B4-BE49-F238E27FC236}">
              <a16:creationId xmlns:a16="http://schemas.microsoft.com/office/drawing/2014/main" id="{6FABED2D-410E-4142-A1D0-B1EA21269728}"/>
            </a:ext>
          </a:extLst>
        </xdr:cNvPr>
        <xdr:cNvSpPr txBox="1"/>
      </xdr:nvSpPr>
      <xdr:spPr>
        <a:xfrm>
          <a:off x="22199600" y="105706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89332</xdr:rowOff>
    </xdr:from>
    <xdr:to>
      <xdr:col>116</xdr:col>
      <xdr:colOff>114300</xdr:colOff>
      <xdr:row>63</xdr:row>
      <xdr:rowOff>19482</xdr:rowOff>
    </xdr:to>
    <xdr:sp macro="" textlink="">
      <xdr:nvSpPr>
        <xdr:cNvPr id="593" name="フローチャート: 判断 592">
          <a:extLst>
            <a:ext uri="{FF2B5EF4-FFF2-40B4-BE49-F238E27FC236}">
              <a16:creationId xmlns:a16="http://schemas.microsoft.com/office/drawing/2014/main" id="{D410DF43-87F5-4E9F-8209-CF2D63F0CE9C}"/>
            </a:ext>
          </a:extLst>
        </xdr:cNvPr>
        <xdr:cNvSpPr/>
      </xdr:nvSpPr>
      <xdr:spPr>
        <a:xfrm>
          <a:off x="22110700" y="10719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95199</xdr:rowOff>
    </xdr:from>
    <xdr:to>
      <xdr:col>112</xdr:col>
      <xdr:colOff>38100</xdr:colOff>
      <xdr:row>63</xdr:row>
      <xdr:rowOff>25349</xdr:rowOff>
    </xdr:to>
    <xdr:sp macro="" textlink="">
      <xdr:nvSpPr>
        <xdr:cNvPr id="594" name="フローチャート: 判断 593">
          <a:extLst>
            <a:ext uri="{FF2B5EF4-FFF2-40B4-BE49-F238E27FC236}">
              <a16:creationId xmlns:a16="http://schemas.microsoft.com/office/drawing/2014/main" id="{D4A128AB-3472-49BC-AFC1-B3789127AC14}"/>
            </a:ext>
          </a:extLst>
        </xdr:cNvPr>
        <xdr:cNvSpPr/>
      </xdr:nvSpPr>
      <xdr:spPr>
        <a:xfrm>
          <a:off x="21272500" y="10725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104953</xdr:rowOff>
    </xdr:from>
    <xdr:to>
      <xdr:col>107</xdr:col>
      <xdr:colOff>101600</xdr:colOff>
      <xdr:row>63</xdr:row>
      <xdr:rowOff>35103</xdr:rowOff>
    </xdr:to>
    <xdr:sp macro="" textlink="">
      <xdr:nvSpPr>
        <xdr:cNvPr id="595" name="フローチャート: 判断 594">
          <a:extLst>
            <a:ext uri="{FF2B5EF4-FFF2-40B4-BE49-F238E27FC236}">
              <a16:creationId xmlns:a16="http://schemas.microsoft.com/office/drawing/2014/main" id="{5407B43D-28EA-4EE8-A863-2CB9ED5B4C7E}"/>
            </a:ext>
          </a:extLst>
        </xdr:cNvPr>
        <xdr:cNvSpPr/>
      </xdr:nvSpPr>
      <xdr:spPr>
        <a:xfrm>
          <a:off x="20383500" y="10734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113487</xdr:rowOff>
    </xdr:from>
    <xdr:to>
      <xdr:col>102</xdr:col>
      <xdr:colOff>165100</xdr:colOff>
      <xdr:row>63</xdr:row>
      <xdr:rowOff>43637</xdr:rowOff>
    </xdr:to>
    <xdr:sp macro="" textlink="">
      <xdr:nvSpPr>
        <xdr:cNvPr id="596" name="フローチャート: 判断 595">
          <a:extLst>
            <a:ext uri="{FF2B5EF4-FFF2-40B4-BE49-F238E27FC236}">
              <a16:creationId xmlns:a16="http://schemas.microsoft.com/office/drawing/2014/main" id="{3012C880-D2F0-40EF-8702-BF87C20A36C7}"/>
            </a:ext>
          </a:extLst>
        </xdr:cNvPr>
        <xdr:cNvSpPr/>
      </xdr:nvSpPr>
      <xdr:spPr>
        <a:xfrm>
          <a:off x="19494500" y="10743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119431</xdr:rowOff>
    </xdr:from>
    <xdr:to>
      <xdr:col>98</xdr:col>
      <xdr:colOff>38100</xdr:colOff>
      <xdr:row>63</xdr:row>
      <xdr:rowOff>49581</xdr:rowOff>
    </xdr:to>
    <xdr:sp macro="" textlink="">
      <xdr:nvSpPr>
        <xdr:cNvPr id="597" name="フローチャート: 判断 596">
          <a:extLst>
            <a:ext uri="{FF2B5EF4-FFF2-40B4-BE49-F238E27FC236}">
              <a16:creationId xmlns:a16="http://schemas.microsoft.com/office/drawing/2014/main" id="{3551A15A-A3D5-4F6A-BE7A-4A5C5A6FACAA}"/>
            </a:ext>
          </a:extLst>
        </xdr:cNvPr>
        <xdr:cNvSpPr/>
      </xdr:nvSpPr>
      <xdr:spPr>
        <a:xfrm>
          <a:off x="18605500" y="10749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84E151DF-6662-47C2-B914-D4DB5D90D7BE}"/>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039BE8B5-338A-440C-92C6-0FD3E986182E}"/>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141368B8-4FF8-45BB-8C64-E36F3F4B00AD}"/>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9CD1E252-CEB0-4733-A824-5EB0FDA39A9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A0E43F3B-0653-4533-B00A-3BD8546D8904}"/>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105867</xdr:rowOff>
    </xdr:from>
    <xdr:to>
      <xdr:col>116</xdr:col>
      <xdr:colOff>114300</xdr:colOff>
      <xdr:row>63</xdr:row>
      <xdr:rowOff>36017</xdr:rowOff>
    </xdr:to>
    <xdr:sp macro="" textlink="">
      <xdr:nvSpPr>
        <xdr:cNvPr id="603" name="楕円 602">
          <a:extLst>
            <a:ext uri="{FF2B5EF4-FFF2-40B4-BE49-F238E27FC236}">
              <a16:creationId xmlns:a16="http://schemas.microsoft.com/office/drawing/2014/main" id="{A9C42A53-154E-42BD-B8C9-6C52C6F318BB}"/>
            </a:ext>
          </a:extLst>
        </xdr:cNvPr>
        <xdr:cNvSpPr/>
      </xdr:nvSpPr>
      <xdr:spPr>
        <a:xfrm>
          <a:off x="22110700" y="10735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84294</xdr:rowOff>
    </xdr:from>
    <xdr:ext cx="469744" cy="259045"/>
    <xdr:sp macro="" textlink="">
      <xdr:nvSpPr>
        <xdr:cNvPr id="604" name="【学校施設】&#10;一人当たり面積該当値テキスト">
          <a:extLst>
            <a:ext uri="{FF2B5EF4-FFF2-40B4-BE49-F238E27FC236}">
              <a16:creationId xmlns:a16="http://schemas.microsoft.com/office/drawing/2014/main" id="{74E17A0C-3A0A-45DA-9438-EE78673FE3D8}"/>
            </a:ext>
          </a:extLst>
        </xdr:cNvPr>
        <xdr:cNvSpPr txBox="1"/>
      </xdr:nvSpPr>
      <xdr:spPr>
        <a:xfrm>
          <a:off x="22199600" y="10714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48031</xdr:rowOff>
    </xdr:from>
    <xdr:to>
      <xdr:col>112</xdr:col>
      <xdr:colOff>38100</xdr:colOff>
      <xdr:row>62</xdr:row>
      <xdr:rowOff>149631</xdr:rowOff>
    </xdr:to>
    <xdr:sp macro="" textlink="">
      <xdr:nvSpPr>
        <xdr:cNvPr id="605" name="楕円 604">
          <a:extLst>
            <a:ext uri="{FF2B5EF4-FFF2-40B4-BE49-F238E27FC236}">
              <a16:creationId xmlns:a16="http://schemas.microsoft.com/office/drawing/2014/main" id="{0A70D6CC-5FDD-4384-A102-4FDC94769A4B}"/>
            </a:ext>
          </a:extLst>
        </xdr:cNvPr>
        <xdr:cNvSpPr/>
      </xdr:nvSpPr>
      <xdr:spPr>
        <a:xfrm>
          <a:off x="21272500" y="10677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98831</xdr:rowOff>
    </xdr:from>
    <xdr:to>
      <xdr:col>116</xdr:col>
      <xdr:colOff>63500</xdr:colOff>
      <xdr:row>62</xdr:row>
      <xdr:rowOff>156667</xdr:rowOff>
    </xdr:to>
    <xdr:cxnSp macro="">
      <xdr:nvCxnSpPr>
        <xdr:cNvPr id="606" name="直線コネクタ 605">
          <a:extLst>
            <a:ext uri="{FF2B5EF4-FFF2-40B4-BE49-F238E27FC236}">
              <a16:creationId xmlns:a16="http://schemas.microsoft.com/office/drawing/2014/main" id="{7C9AD931-E887-4EA8-B340-D2A7834D380F}"/>
            </a:ext>
          </a:extLst>
        </xdr:cNvPr>
        <xdr:cNvCxnSpPr/>
      </xdr:nvCxnSpPr>
      <xdr:spPr>
        <a:xfrm>
          <a:off x="21323300" y="10728731"/>
          <a:ext cx="838200" cy="57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52375</xdr:rowOff>
    </xdr:from>
    <xdr:to>
      <xdr:col>107</xdr:col>
      <xdr:colOff>101600</xdr:colOff>
      <xdr:row>62</xdr:row>
      <xdr:rowOff>153975</xdr:rowOff>
    </xdr:to>
    <xdr:sp macro="" textlink="">
      <xdr:nvSpPr>
        <xdr:cNvPr id="607" name="楕円 606">
          <a:extLst>
            <a:ext uri="{FF2B5EF4-FFF2-40B4-BE49-F238E27FC236}">
              <a16:creationId xmlns:a16="http://schemas.microsoft.com/office/drawing/2014/main" id="{075602C3-E635-4F6C-B923-A59EA12591AD}"/>
            </a:ext>
          </a:extLst>
        </xdr:cNvPr>
        <xdr:cNvSpPr/>
      </xdr:nvSpPr>
      <xdr:spPr>
        <a:xfrm>
          <a:off x="20383500" y="10682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98831</xdr:rowOff>
    </xdr:from>
    <xdr:to>
      <xdr:col>111</xdr:col>
      <xdr:colOff>177800</xdr:colOff>
      <xdr:row>62</xdr:row>
      <xdr:rowOff>103175</xdr:rowOff>
    </xdr:to>
    <xdr:cxnSp macro="">
      <xdr:nvCxnSpPr>
        <xdr:cNvPr id="608" name="直線コネクタ 607">
          <a:extLst>
            <a:ext uri="{FF2B5EF4-FFF2-40B4-BE49-F238E27FC236}">
              <a16:creationId xmlns:a16="http://schemas.microsoft.com/office/drawing/2014/main" id="{8D3AF8B3-C2F7-4A3C-96E7-882412508D5E}"/>
            </a:ext>
          </a:extLst>
        </xdr:cNvPr>
        <xdr:cNvCxnSpPr/>
      </xdr:nvCxnSpPr>
      <xdr:spPr>
        <a:xfrm flipV="1">
          <a:off x="20434300" y="10728731"/>
          <a:ext cx="889000" cy="4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82855</xdr:rowOff>
    </xdr:from>
    <xdr:to>
      <xdr:col>102</xdr:col>
      <xdr:colOff>165100</xdr:colOff>
      <xdr:row>63</xdr:row>
      <xdr:rowOff>13005</xdr:rowOff>
    </xdr:to>
    <xdr:sp macro="" textlink="">
      <xdr:nvSpPr>
        <xdr:cNvPr id="609" name="楕円 608">
          <a:extLst>
            <a:ext uri="{FF2B5EF4-FFF2-40B4-BE49-F238E27FC236}">
              <a16:creationId xmlns:a16="http://schemas.microsoft.com/office/drawing/2014/main" id="{1F3A5D91-D301-439F-86D4-F3B989F08E40}"/>
            </a:ext>
          </a:extLst>
        </xdr:cNvPr>
        <xdr:cNvSpPr/>
      </xdr:nvSpPr>
      <xdr:spPr>
        <a:xfrm>
          <a:off x="19494500" y="10712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103175</xdr:rowOff>
    </xdr:from>
    <xdr:to>
      <xdr:col>107</xdr:col>
      <xdr:colOff>50800</xdr:colOff>
      <xdr:row>62</xdr:row>
      <xdr:rowOff>133655</xdr:rowOff>
    </xdr:to>
    <xdr:cxnSp macro="">
      <xdr:nvCxnSpPr>
        <xdr:cNvPr id="610" name="直線コネクタ 609">
          <a:extLst>
            <a:ext uri="{FF2B5EF4-FFF2-40B4-BE49-F238E27FC236}">
              <a16:creationId xmlns:a16="http://schemas.microsoft.com/office/drawing/2014/main" id="{A3AE3DFD-ED8B-41CC-B47E-A08CFFF316A9}"/>
            </a:ext>
          </a:extLst>
        </xdr:cNvPr>
        <xdr:cNvCxnSpPr/>
      </xdr:nvCxnSpPr>
      <xdr:spPr>
        <a:xfrm flipV="1">
          <a:off x="19545300" y="1073307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82550</xdr:rowOff>
    </xdr:from>
    <xdr:to>
      <xdr:col>98</xdr:col>
      <xdr:colOff>38100</xdr:colOff>
      <xdr:row>63</xdr:row>
      <xdr:rowOff>12700</xdr:rowOff>
    </xdr:to>
    <xdr:sp macro="" textlink="">
      <xdr:nvSpPr>
        <xdr:cNvPr id="611" name="楕円 610">
          <a:extLst>
            <a:ext uri="{FF2B5EF4-FFF2-40B4-BE49-F238E27FC236}">
              <a16:creationId xmlns:a16="http://schemas.microsoft.com/office/drawing/2014/main" id="{C87A7B33-F5BB-4FC9-B153-7BD388792174}"/>
            </a:ext>
          </a:extLst>
        </xdr:cNvPr>
        <xdr:cNvSpPr/>
      </xdr:nvSpPr>
      <xdr:spPr>
        <a:xfrm>
          <a:off x="18605500" y="10712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133350</xdr:rowOff>
    </xdr:from>
    <xdr:to>
      <xdr:col>102</xdr:col>
      <xdr:colOff>114300</xdr:colOff>
      <xdr:row>62</xdr:row>
      <xdr:rowOff>133655</xdr:rowOff>
    </xdr:to>
    <xdr:cxnSp macro="">
      <xdr:nvCxnSpPr>
        <xdr:cNvPr id="612" name="直線コネクタ 611">
          <a:extLst>
            <a:ext uri="{FF2B5EF4-FFF2-40B4-BE49-F238E27FC236}">
              <a16:creationId xmlns:a16="http://schemas.microsoft.com/office/drawing/2014/main" id="{AA2E7DC6-A91A-4F0F-8F37-195BE7FDD14A}"/>
            </a:ext>
          </a:extLst>
        </xdr:cNvPr>
        <xdr:cNvCxnSpPr/>
      </xdr:nvCxnSpPr>
      <xdr:spPr>
        <a:xfrm>
          <a:off x="18656300" y="10763250"/>
          <a:ext cx="889000" cy="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16476</xdr:rowOff>
    </xdr:from>
    <xdr:ext cx="469744" cy="259045"/>
    <xdr:sp macro="" textlink="">
      <xdr:nvSpPr>
        <xdr:cNvPr id="613" name="n_1aveValue【学校施設】&#10;一人当たり面積">
          <a:extLst>
            <a:ext uri="{FF2B5EF4-FFF2-40B4-BE49-F238E27FC236}">
              <a16:creationId xmlns:a16="http://schemas.microsoft.com/office/drawing/2014/main" id="{4265AF5E-DA36-4BDC-8A5A-829208666CFD}"/>
            </a:ext>
          </a:extLst>
        </xdr:cNvPr>
        <xdr:cNvSpPr txBox="1"/>
      </xdr:nvSpPr>
      <xdr:spPr>
        <a:xfrm>
          <a:off x="21075727" y="10817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26230</xdr:rowOff>
    </xdr:from>
    <xdr:ext cx="469744" cy="259045"/>
    <xdr:sp macro="" textlink="">
      <xdr:nvSpPr>
        <xdr:cNvPr id="614" name="n_2aveValue【学校施設】&#10;一人当たり面積">
          <a:extLst>
            <a:ext uri="{FF2B5EF4-FFF2-40B4-BE49-F238E27FC236}">
              <a16:creationId xmlns:a16="http://schemas.microsoft.com/office/drawing/2014/main" id="{5B3A7D2F-0BCB-4001-BBDB-48D0253437BA}"/>
            </a:ext>
          </a:extLst>
        </xdr:cNvPr>
        <xdr:cNvSpPr txBox="1"/>
      </xdr:nvSpPr>
      <xdr:spPr>
        <a:xfrm>
          <a:off x="20199427" y="108275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34764</xdr:rowOff>
    </xdr:from>
    <xdr:ext cx="469744" cy="259045"/>
    <xdr:sp macro="" textlink="">
      <xdr:nvSpPr>
        <xdr:cNvPr id="615" name="n_3aveValue【学校施設】&#10;一人当たり面積">
          <a:extLst>
            <a:ext uri="{FF2B5EF4-FFF2-40B4-BE49-F238E27FC236}">
              <a16:creationId xmlns:a16="http://schemas.microsoft.com/office/drawing/2014/main" id="{222DF9E2-EC66-416D-8BF1-3A31DD2636BA}"/>
            </a:ext>
          </a:extLst>
        </xdr:cNvPr>
        <xdr:cNvSpPr txBox="1"/>
      </xdr:nvSpPr>
      <xdr:spPr>
        <a:xfrm>
          <a:off x="19310427" y="10836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40708</xdr:rowOff>
    </xdr:from>
    <xdr:ext cx="469744" cy="259045"/>
    <xdr:sp macro="" textlink="">
      <xdr:nvSpPr>
        <xdr:cNvPr id="616" name="n_4aveValue【学校施設】&#10;一人当たり面積">
          <a:extLst>
            <a:ext uri="{FF2B5EF4-FFF2-40B4-BE49-F238E27FC236}">
              <a16:creationId xmlns:a16="http://schemas.microsoft.com/office/drawing/2014/main" id="{388E46E1-EA94-4BC8-AB5D-61B5233F1649}"/>
            </a:ext>
          </a:extLst>
        </xdr:cNvPr>
        <xdr:cNvSpPr txBox="1"/>
      </xdr:nvSpPr>
      <xdr:spPr>
        <a:xfrm>
          <a:off x="18421427" y="10842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166158</xdr:rowOff>
    </xdr:from>
    <xdr:ext cx="469744" cy="259045"/>
    <xdr:sp macro="" textlink="">
      <xdr:nvSpPr>
        <xdr:cNvPr id="617" name="n_1mainValue【学校施設】&#10;一人当たり面積">
          <a:extLst>
            <a:ext uri="{FF2B5EF4-FFF2-40B4-BE49-F238E27FC236}">
              <a16:creationId xmlns:a16="http://schemas.microsoft.com/office/drawing/2014/main" id="{E3D957D8-90D0-48FE-98A0-0B1B365B6545}"/>
            </a:ext>
          </a:extLst>
        </xdr:cNvPr>
        <xdr:cNvSpPr txBox="1"/>
      </xdr:nvSpPr>
      <xdr:spPr>
        <a:xfrm>
          <a:off x="21075727" y="10453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170502</xdr:rowOff>
    </xdr:from>
    <xdr:ext cx="469744" cy="259045"/>
    <xdr:sp macro="" textlink="">
      <xdr:nvSpPr>
        <xdr:cNvPr id="618" name="n_2mainValue【学校施設】&#10;一人当たり面積">
          <a:extLst>
            <a:ext uri="{FF2B5EF4-FFF2-40B4-BE49-F238E27FC236}">
              <a16:creationId xmlns:a16="http://schemas.microsoft.com/office/drawing/2014/main" id="{0D8B5E24-6BE8-420B-9F7B-030BAB97F9BF}"/>
            </a:ext>
          </a:extLst>
        </xdr:cNvPr>
        <xdr:cNvSpPr txBox="1"/>
      </xdr:nvSpPr>
      <xdr:spPr>
        <a:xfrm>
          <a:off x="20199427" y="10457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29532</xdr:rowOff>
    </xdr:from>
    <xdr:ext cx="469744" cy="259045"/>
    <xdr:sp macro="" textlink="">
      <xdr:nvSpPr>
        <xdr:cNvPr id="619" name="n_3mainValue【学校施設】&#10;一人当たり面積">
          <a:extLst>
            <a:ext uri="{FF2B5EF4-FFF2-40B4-BE49-F238E27FC236}">
              <a16:creationId xmlns:a16="http://schemas.microsoft.com/office/drawing/2014/main" id="{23151FFD-0E1C-4634-87D6-BDDB49D2F720}"/>
            </a:ext>
          </a:extLst>
        </xdr:cNvPr>
        <xdr:cNvSpPr txBox="1"/>
      </xdr:nvSpPr>
      <xdr:spPr>
        <a:xfrm>
          <a:off x="19310427" y="10487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29227</xdr:rowOff>
    </xdr:from>
    <xdr:ext cx="469744" cy="259045"/>
    <xdr:sp macro="" textlink="">
      <xdr:nvSpPr>
        <xdr:cNvPr id="620" name="n_4mainValue【学校施設】&#10;一人当たり面積">
          <a:extLst>
            <a:ext uri="{FF2B5EF4-FFF2-40B4-BE49-F238E27FC236}">
              <a16:creationId xmlns:a16="http://schemas.microsoft.com/office/drawing/2014/main" id="{1E4524FE-CAE2-4D97-8E44-4B70EC0AA2E5}"/>
            </a:ext>
          </a:extLst>
        </xdr:cNvPr>
        <xdr:cNvSpPr txBox="1"/>
      </xdr:nvSpPr>
      <xdr:spPr>
        <a:xfrm>
          <a:off x="18421427" y="10487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1" name="正方形/長方形 620">
          <a:extLst>
            <a:ext uri="{FF2B5EF4-FFF2-40B4-BE49-F238E27FC236}">
              <a16:creationId xmlns:a16="http://schemas.microsoft.com/office/drawing/2014/main" id="{89F73D46-DB79-4361-9B87-479108AD0E55}"/>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2" name="正方形/長方形 621">
          <a:extLst>
            <a:ext uri="{FF2B5EF4-FFF2-40B4-BE49-F238E27FC236}">
              <a16:creationId xmlns:a16="http://schemas.microsoft.com/office/drawing/2014/main" id="{EA2D2621-1461-4A70-A382-95068CD04FC1}"/>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3" name="正方形/長方形 622">
          <a:extLst>
            <a:ext uri="{FF2B5EF4-FFF2-40B4-BE49-F238E27FC236}">
              <a16:creationId xmlns:a16="http://schemas.microsoft.com/office/drawing/2014/main" id="{BD380FB0-44BD-459D-8102-927E2034A246}"/>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4" name="正方形/長方形 623">
          <a:extLst>
            <a:ext uri="{FF2B5EF4-FFF2-40B4-BE49-F238E27FC236}">
              <a16:creationId xmlns:a16="http://schemas.microsoft.com/office/drawing/2014/main" id="{E2096CE2-0789-421D-AB9E-1FE08F4B1601}"/>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5" name="正方形/長方形 624">
          <a:extLst>
            <a:ext uri="{FF2B5EF4-FFF2-40B4-BE49-F238E27FC236}">
              <a16:creationId xmlns:a16="http://schemas.microsoft.com/office/drawing/2014/main" id="{DB51E61B-BF63-40DC-ACDE-E3676321FB9F}"/>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6" name="正方形/長方形 625">
          <a:extLst>
            <a:ext uri="{FF2B5EF4-FFF2-40B4-BE49-F238E27FC236}">
              <a16:creationId xmlns:a16="http://schemas.microsoft.com/office/drawing/2014/main" id="{19FCBB64-4127-4236-A752-4DB6D878A62A}"/>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7" name="正方形/長方形 626">
          <a:extLst>
            <a:ext uri="{FF2B5EF4-FFF2-40B4-BE49-F238E27FC236}">
              <a16:creationId xmlns:a16="http://schemas.microsoft.com/office/drawing/2014/main" id="{82732D4F-A1F3-4C31-B8EC-C8A76BBC2AE1}"/>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8" name="正方形/長方形 627">
          <a:extLst>
            <a:ext uri="{FF2B5EF4-FFF2-40B4-BE49-F238E27FC236}">
              <a16:creationId xmlns:a16="http://schemas.microsoft.com/office/drawing/2014/main" id="{3874A0D2-7194-44B0-B309-54BE8441FF5C}"/>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9" name="テキスト ボックス 628">
          <a:extLst>
            <a:ext uri="{FF2B5EF4-FFF2-40B4-BE49-F238E27FC236}">
              <a16:creationId xmlns:a16="http://schemas.microsoft.com/office/drawing/2014/main" id="{9930558E-F4A9-44A5-A398-1D41CF0A4457}"/>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0" name="直線コネクタ 629">
          <a:extLst>
            <a:ext uri="{FF2B5EF4-FFF2-40B4-BE49-F238E27FC236}">
              <a16:creationId xmlns:a16="http://schemas.microsoft.com/office/drawing/2014/main" id="{7D07C3E3-3574-45EB-BD0D-4B76537884FD}"/>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1" name="テキスト ボックス 630">
          <a:extLst>
            <a:ext uri="{FF2B5EF4-FFF2-40B4-BE49-F238E27FC236}">
              <a16:creationId xmlns:a16="http://schemas.microsoft.com/office/drawing/2014/main" id="{0C03E204-8833-425D-B347-EEE479647A29}"/>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2" name="直線コネクタ 631">
          <a:extLst>
            <a:ext uri="{FF2B5EF4-FFF2-40B4-BE49-F238E27FC236}">
              <a16:creationId xmlns:a16="http://schemas.microsoft.com/office/drawing/2014/main" id="{A51636B2-A79D-49C3-B287-5B1CBFEC6212}"/>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3" name="テキスト ボックス 632">
          <a:extLst>
            <a:ext uri="{FF2B5EF4-FFF2-40B4-BE49-F238E27FC236}">
              <a16:creationId xmlns:a16="http://schemas.microsoft.com/office/drawing/2014/main" id="{57EA438A-3576-47BD-AE5D-F66453C4C77B}"/>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4" name="直線コネクタ 633">
          <a:extLst>
            <a:ext uri="{FF2B5EF4-FFF2-40B4-BE49-F238E27FC236}">
              <a16:creationId xmlns:a16="http://schemas.microsoft.com/office/drawing/2014/main" id="{3A65A862-2402-4AA8-BD80-EE565F2F6B64}"/>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5" name="テキスト ボックス 634">
          <a:extLst>
            <a:ext uri="{FF2B5EF4-FFF2-40B4-BE49-F238E27FC236}">
              <a16:creationId xmlns:a16="http://schemas.microsoft.com/office/drawing/2014/main" id="{C7CA21C6-2217-445C-AC82-89CD37BD1381}"/>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36" name="直線コネクタ 635">
          <a:extLst>
            <a:ext uri="{FF2B5EF4-FFF2-40B4-BE49-F238E27FC236}">
              <a16:creationId xmlns:a16="http://schemas.microsoft.com/office/drawing/2014/main" id="{A31C9C60-4909-464E-B381-FB07C91BB0DC}"/>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37" name="テキスト ボックス 636">
          <a:extLst>
            <a:ext uri="{FF2B5EF4-FFF2-40B4-BE49-F238E27FC236}">
              <a16:creationId xmlns:a16="http://schemas.microsoft.com/office/drawing/2014/main" id="{70D3143F-E40B-4FBE-911D-3AD15B48CCBC}"/>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38" name="直線コネクタ 637">
          <a:extLst>
            <a:ext uri="{FF2B5EF4-FFF2-40B4-BE49-F238E27FC236}">
              <a16:creationId xmlns:a16="http://schemas.microsoft.com/office/drawing/2014/main" id="{20621C8D-AB6D-43C5-8302-B513A2E03D48}"/>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39" name="テキスト ボックス 638">
          <a:extLst>
            <a:ext uri="{FF2B5EF4-FFF2-40B4-BE49-F238E27FC236}">
              <a16:creationId xmlns:a16="http://schemas.microsoft.com/office/drawing/2014/main" id="{ACAAEDE9-7633-4DD5-BD7A-F737BC15D234}"/>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0" name="直線コネクタ 639">
          <a:extLst>
            <a:ext uri="{FF2B5EF4-FFF2-40B4-BE49-F238E27FC236}">
              <a16:creationId xmlns:a16="http://schemas.microsoft.com/office/drawing/2014/main" id="{4AF79D07-D76C-4960-8643-499EE9912AF1}"/>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1" name="テキスト ボックス 640">
          <a:extLst>
            <a:ext uri="{FF2B5EF4-FFF2-40B4-BE49-F238E27FC236}">
              <a16:creationId xmlns:a16="http://schemas.microsoft.com/office/drawing/2014/main" id="{8F773384-5AFE-4E44-B445-C281A6ABD54C}"/>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2" name="直線コネクタ 641">
          <a:extLst>
            <a:ext uri="{FF2B5EF4-FFF2-40B4-BE49-F238E27FC236}">
              <a16:creationId xmlns:a16="http://schemas.microsoft.com/office/drawing/2014/main" id="{B664B789-18C8-4434-921D-25645D142C03}"/>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3" name="テキスト ボックス 642">
          <a:extLst>
            <a:ext uri="{FF2B5EF4-FFF2-40B4-BE49-F238E27FC236}">
              <a16:creationId xmlns:a16="http://schemas.microsoft.com/office/drawing/2014/main" id="{E43A5CC6-BEC5-4F90-8E80-9BC62C7414EA}"/>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4" name="直線コネクタ 643">
          <a:extLst>
            <a:ext uri="{FF2B5EF4-FFF2-40B4-BE49-F238E27FC236}">
              <a16:creationId xmlns:a16="http://schemas.microsoft.com/office/drawing/2014/main" id="{9A7EB13B-0E01-4C1E-B443-EE62C875E717}"/>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5" name="【児童館】&#10;有形固定資産減価償却率グラフ枠">
          <a:extLst>
            <a:ext uri="{FF2B5EF4-FFF2-40B4-BE49-F238E27FC236}">
              <a16:creationId xmlns:a16="http://schemas.microsoft.com/office/drawing/2014/main" id="{976EF67B-6D90-4539-BDF5-A44E4EF7E77B}"/>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160564</xdr:rowOff>
    </xdr:from>
    <xdr:to>
      <xdr:col>85</xdr:col>
      <xdr:colOff>126364</xdr:colOff>
      <xdr:row>86</xdr:row>
      <xdr:rowOff>168729</xdr:rowOff>
    </xdr:to>
    <xdr:cxnSp macro="">
      <xdr:nvCxnSpPr>
        <xdr:cNvPr id="646" name="直線コネクタ 645">
          <a:extLst>
            <a:ext uri="{FF2B5EF4-FFF2-40B4-BE49-F238E27FC236}">
              <a16:creationId xmlns:a16="http://schemas.microsoft.com/office/drawing/2014/main" id="{7EE37C3E-4382-4744-9DBF-9DC39F258773}"/>
            </a:ext>
          </a:extLst>
        </xdr:cNvPr>
        <xdr:cNvCxnSpPr/>
      </xdr:nvCxnSpPr>
      <xdr:spPr>
        <a:xfrm flipV="1">
          <a:off x="16318864" y="13362214"/>
          <a:ext cx="0" cy="1551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47" name="【児童館】&#10;有形固定資産減価償却率最小値テキスト">
          <a:extLst>
            <a:ext uri="{FF2B5EF4-FFF2-40B4-BE49-F238E27FC236}">
              <a16:creationId xmlns:a16="http://schemas.microsoft.com/office/drawing/2014/main" id="{C2E02CC2-5388-4870-83B6-03809D76E522}"/>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48" name="直線コネクタ 647">
          <a:extLst>
            <a:ext uri="{FF2B5EF4-FFF2-40B4-BE49-F238E27FC236}">
              <a16:creationId xmlns:a16="http://schemas.microsoft.com/office/drawing/2014/main" id="{8FF9548B-360B-4B1C-927E-1D55B8D2BF8D}"/>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107241</xdr:rowOff>
    </xdr:from>
    <xdr:ext cx="340478" cy="259045"/>
    <xdr:sp macro="" textlink="">
      <xdr:nvSpPr>
        <xdr:cNvPr id="649" name="【児童館】&#10;有形固定資産減価償却率最大値テキスト">
          <a:extLst>
            <a:ext uri="{FF2B5EF4-FFF2-40B4-BE49-F238E27FC236}">
              <a16:creationId xmlns:a16="http://schemas.microsoft.com/office/drawing/2014/main" id="{396D8483-24AD-4929-BF38-B75CA2A05FE2}"/>
            </a:ext>
          </a:extLst>
        </xdr:cNvPr>
        <xdr:cNvSpPr txBox="1"/>
      </xdr:nvSpPr>
      <xdr:spPr>
        <a:xfrm>
          <a:off x="16357600" y="1313744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160564</xdr:rowOff>
    </xdr:from>
    <xdr:to>
      <xdr:col>86</xdr:col>
      <xdr:colOff>25400</xdr:colOff>
      <xdr:row>77</xdr:row>
      <xdr:rowOff>160564</xdr:rowOff>
    </xdr:to>
    <xdr:cxnSp macro="">
      <xdr:nvCxnSpPr>
        <xdr:cNvPr id="650" name="直線コネクタ 649">
          <a:extLst>
            <a:ext uri="{FF2B5EF4-FFF2-40B4-BE49-F238E27FC236}">
              <a16:creationId xmlns:a16="http://schemas.microsoft.com/office/drawing/2014/main" id="{B626A4A9-749F-4177-B186-0967C2D86EE4}"/>
            </a:ext>
          </a:extLst>
        </xdr:cNvPr>
        <xdr:cNvCxnSpPr/>
      </xdr:nvCxnSpPr>
      <xdr:spPr>
        <a:xfrm>
          <a:off x="16230600" y="13362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84</xdr:row>
      <xdr:rowOff>119215</xdr:rowOff>
    </xdr:from>
    <xdr:ext cx="405111" cy="259045"/>
    <xdr:sp macro="" textlink="">
      <xdr:nvSpPr>
        <xdr:cNvPr id="651" name="【児童館】&#10;有形固定資産減価償却率平均値テキスト">
          <a:extLst>
            <a:ext uri="{FF2B5EF4-FFF2-40B4-BE49-F238E27FC236}">
              <a16:creationId xmlns:a16="http://schemas.microsoft.com/office/drawing/2014/main" id="{7B2BE85B-10B6-48B7-BE2C-446CE2C72807}"/>
            </a:ext>
          </a:extLst>
        </xdr:cNvPr>
        <xdr:cNvSpPr txBox="1"/>
      </xdr:nvSpPr>
      <xdr:spPr>
        <a:xfrm>
          <a:off x="16357600" y="145210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140788</xdr:rowOff>
    </xdr:from>
    <xdr:to>
      <xdr:col>85</xdr:col>
      <xdr:colOff>177800</xdr:colOff>
      <xdr:row>85</xdr:row>
      <xdr:rowOff>70938</xdr:rowOff>
    </xdr:to>
    <xdr:sp macro="" textlink="">
      <xdr:nvSpPr>
        <xdr:cNvPr id="652" name="フローチャート: 判断 651">
          <a:extLst>
            <a:ext uri="{FF2B5EF4-FFF2-40B4-BE49-F238E27FC236}">
              <a16:creationId xmlns:a16="http://schemas.microsoft.com/office/drawing/2014/main" id="{BAB2B51C-EA68-4BFE-A4B1-FF29EE062D88}"/>
            </a:ext>
          </a:extLst>
        </xdr:cNvPr>
        <xdr:cNvSpPr/>
      </xdr:nvSpPr>
      <xdr:spPr>
        <a:xfrm>
          <a:off x="16268700" y="14542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84</xdr:row>
      <xdr:rowOff>99968</xdr:rowOff>
    </xdr:from>
    <xdr:to>
      <xdr:col>81</xdr:col>
      <xdr:colOff>101600</xdr:colOff>
      <xdr:row>85</xdr:row>
      <xdr:rowOff>30118</xdr:rowOff>
    </xdr:to>
    <xdr:sp macro="" textlink="">
      <xdr:nvSpPr>
        <xdr:cNvPr id="653" name="フローチャート: 判断 652">
          <a:extLst>
            <a:ext uri="{FF2B5EF4-FFF2-40B4-BE49-F238E27FC236}">
              <a16:creationId xmlns:a16="http://schemas.microsoft.com/office/drawing/2014/main" id="{FF44CBA6-65EA-43EC-9AA4-3032E75EAB07}"/>
            </a:ext>
          </a:extLst>
        </xdr:cNvPr>
        <xdr:cNvSpPr/>
      </xdr:nvSpPr>
      <xdr:spPr>
        <a:xfrm>
          <a:off x="15430500" y="14501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84</xdr:row>
      <xdr:rowOff>67311</xdr:rowOff>
    </xdr:from>
    <xdr:to>
      <xdr:col>76</xdr:col>
      <xdr:colOff>165100</xdr:colOff>
      <xdr:row>84</xdr:row>
      <xdr:rowOff>168911</xdr:rowOff>
    </xdr:to>
    <xdr:sp macro="" textlink="">
      <xdr:nvSpPr>
        <xdr:cNvPr id="654" name="フローチャート: 判断 653">
          <a:extLst>
            <a:ext uri="{FF2B5EF4-FFF2-40B4-BE49-F238E27FC236}">
              <a16:creationId xmlns:a16="http://schemas.microsoft.com/office/drawing/2014/main" id="{23DB02D5-4CAB-4EBB-B74E-18361369F604}"/>
            </a:ext>
          </a:extLst>
        </xdr:cNvPr>
        <xdr:cNvSpPr/>
      </xdr:nvSpPr>
      <xdr:spPr>
        <a:xfrm>
          <a:off x="14541500" y="14469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158750</xdr:rowOff>
    </xdr:from>
    <xdr:to>
      <xdr:col>72</xdr:col>
      <xdr:colOff>38100</xdr:colOff>
      <xdr:row>84</xdr:row>
      <xdr:rowOff>88900</xdr:rowOff>
    </xdr:to>
    <xdr:sp macro="" textlink="">
      <xdr:nvSpPr>
        <xdr:cNvPr id="655" name="フローチャート: 判断 654">
          <a:extLst>
            <a:ext uri="{FF2B5EF4-FFF2-40B4-BE49-F238E27FC236}">
              <a16:creationId xmlns:a16="http://schemas.microsoft.com/office/drawing/2014/main" id="{2CE24774-D72A-4369-B4ED-45D25C8CA568}"/>
            </a:ext>
          </a:extLst>
        </xdr:cNvPr>
        <xdr:cNvSpPr/>
      </xdr:nvSpPr>
      <xdr:spPr>
        <a:xfrm>
          <a:off x="13652500" y="1438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83</xdr:row>
      <xdr:rowOff>148952</xdr:rowOff>
    </xdr:from>
    <xdr:to>
      <xdr:col>67</xdr:col>
      <xdr:colOff>101600</xdr:colOff>
      <xdr:row>84</xdr:row>
      <xdr:rowOff>79102</xdr:rowOff>
    </xdr:to>
    <xdr:sp macro="" textlink="">
      <xdr:nvSpPr>
        <xdr:cNvPr id="656" name="フローチャート: 判断 655">
          <a:extLst>
            <a:ext uri="{FF2B5EF4-FFF2-40B4-BE49-F238E27FC236}">
              <a16:creationId xmlns:a16="http://schemas.microsoft.com/office/drawing/2014/main" id="{E99803BE-41E5-41FB-AEF9-8800C9EAF63D}"/>
            </a:ext>
          </a:extLst>
        </xdr:cNvPr>
        <xdr:cNvSpPr/>
      </xdr:nvSpPr>
      <xdr:spPr>
        <a:xfrm>
          <a:off x="12763500" y="1437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0724BEEC-B98C-447E-9AE1-B438B1624D1B}"/>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2F5057EB-2463-4275-AD45-2CAC26004625}"/>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B25EBAB5-6382-4A56-8049-8D5872EBC1DC}"/>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8DE6DF23-1481-492F-8245-5A70264AD0DC}"/>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9440F76A-E7FB-4115-B827-C9AA5833E672}"/>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157118</xdr:rowOff>
    </xdr:from>
    <xdr:to>
      <xdr:col>85</xdr:col>
      <xdr:colOff>177800</xdr:colOff>
      <xdr:row>84</xdr:row>
      <xdr:rowOff>87268</xdr:rowOff>
    </xdr:to>
    <xdr:sp macro="" textlink="">
      <xdr:nvSpPr>
        <xdr:cNvPr id="662" name="楕円 661">
          <a:extLst>
            <a:ext uri="{FF2B5EF4-FFF2-40B4-BE49-F238E27FC236}">
              <a16:creationId xmlns:a16="http://schemas.microsoft.com/office/drawing/2014/main" id="{ED581B5D-7470-46E7-8483-921EBDD8171F}"/>
            </a:ext>
          </a:extLst>
        </xdr:cNvPr>
        <xdr:cNvSpPr/>
      </xdr:nvSpPr>
      <xdr:spPr>
        <a:xfrm>
          <a:off x="16268700" y="14387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8545</xdr:rowOff>
    </xdr:from>
    <xdr:ext cx="405111" cy="259045"/>
    <xdr:sp macro="" textlink="">
      <xdr:nvSpPr>
        <xdr:cNvPr id="663" name="【児童館】&#10;有形固定資産減価償却率該当値テキスト">
          <a:extLst>
            <a:ext uri="{FF2B5EF4-FFF2-40B4-BE49-F238E27FC236}">
              <a16:creationId xmlns:a16="http://schemas.microsoft.com/office/drawing/2014/main" id="{10C8C057-3D52-4CA2-96D2-0B195701CED0}"/>
            </a:ext>
          </a:extLst>
        </xdr:cNvPr>
        <xdr:cNvSpPr txBox="1"/>
      </xdr:nvSpPr>
      <xdr:spPr>
        <a:xfrm>
          <a:off x="16357600" y="142388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106499</xdr:rowOff>
    </xdr:from>
    <xdr:to>
      <xdr:col>81</xdr:col>
      <xdr:colOff>101600</xdr:colOff>
      <xdr:row>84</xdr:row>
      <xdr:rowOff>36649</xdr:rowOff>
    </xdr:to>
    <xdr:sp macro="" textlink="">
      <xdr:nvSpPr>
        <xdr:cNvPr id="664" name="楕円 663">
          <a:extLst>
            <a:ext uri="{FF2B5EF4-FFF2-40B4-BE49-F238E27FC236}">
              <a16:creationId xmlns:a16="http://schemas.microsoft.com/office/drawing/2014/main" id="{2211199F-DF4C-43E3-9796-A4961026B43C}"/>
            </a:ext>
          </a:extLst>
        </xdr:cNvPr>
        <xdr:cNvSpPr/>
      </xdr:nvSpPr>
      <xdr:spPr>
        <a:xfrm>
          <a:off x="15430500" y="14336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157299</xdr:rowOff>
    </xdr:from>
    <xdr:to>
      <xdr:col>85</xdr:col>
      <xdr:colOff>127000</xdr:colOff>
      <xdr:row>84</xdr:row>
      <xdr:rowOff>36468</xdr:rowOff>
    </xdr:to>
    <xdr:cxnSp macro="">
      <xdr:nvCxnSpPr>
        <xdr:cNvPr id="665" name="直線コネクタ 664">
          <a:extLst>
            <a:ext uri="{FF2B5EF4-FFF2-40B4-BE49-F238E27FC236}">
              <a16:creationId xmlns:a16="http://schemas.microsoft.com/office/drawing/2014/main" id="{AB4F0055-850A-454F-B485-F9D9AEEEBCB6}"/>
            </a:ext>
          </a:extLst>
        </xdr:cNvPr>
        <xdr:cNvCxnSpPr/>
      </xdr:nvCxnSpPr>
      <xdr:spPr>
        <a:xfrm>
          <a:off x="15481300" y="14387649"/>
          <a:ext cx="838200" cy="50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55880</xdr:rowOff>
    </xdr:from>
    <xdr:to>
      <xdr:col>76</xdr:col>
      <xdr:colOff>165100</xdr:colOff>
      <xdr:row>83</xdr:row>
      <xdr:rowOff>157480</xdr:rowOff>
    </xdr:to>
    <xdr:sp macro="" textlink="">
      <xdr:nvSpPr>
        <xdr:cNvPr id="666" name="楕円 665">
          <a:extLst>
            <a:ext uri="{FF2B5EF4-FFF2-40B4-BE49-F238E27FC236}">
              <a16:creationId xmlns:a16="http://schemas.microsoft.com/office/drawing/2014/main" id="{2C43213E-EB00-4C2B-8F9D-A56248538720}"/>
            </a:ext>
          </a:extLst>
        </xdr:cNvPr>
        <xdr:cNvSpPr/>
      </xdr:nvSpPr>
      <xdr:spPr>
        <a:xfrm>
          <a:off x="14541500" y="1428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106680</xdr:rowOff>
    </xdr:from>
    <xdr:to>
      <xdr:col>81</xdr:col>
      <xdr:colOff>50800</xdr:colOff>
      <xdr:row>83</xdr:row>
      <xdr:rowOff>157299</xdr:rowOff>
    </xdr:to>
    <xdr:cxnSp macro="">
      <xdr:nvCxnSpPr>
        <xdr:cNvPr id="667" name="直線コネクタ 666">
          <a:extLst>
            <a:ext uri="{FF2B5EF4-FFF2-40B4-BE49-F238E27FC236}">
              <a16:creationId xmlns:a16="http://schemas.microsoft.com/office/drawing/2014/main" id="{576F3C5F-6CBF-499A-B20A-2C6033A3A817}"/>
            </a:ext>
          </a:extLst>
        </xdr:cNvPr>
        <xdr:cNvCxnSpPr/>
      </xdr:nvCxnSpPr>
      <xdr:spPr>
        <a:xfrm>
          <a:off x="14592300" y="14337030"/>
          <a:ext cx="889000" cy="50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152219</xdr:rowOff>
    </xdr:from>
    <xdr:to>
      <xdr:col>72</xdr:col>
      <xdr:colOff>38100</xdr:colOff>
      <xdr:row>83</xdr:row>
      <xdr:rowOff>82369</xdr:rowOff>
    </xdr:to>
    <xdr:sp macro="" textlink="">
      <xdr:nvSpPr>
        <xdr:cNvPr id="668" name="楕円 667">
          <a:extLst>
            <a:ext uri="{FF2B5EF4-FFF2-40B4-BE49-F238E27FC236}">
              <a16:creationId xmlns:a16="http://schemas.microsoft.com/office/drawing/2014/main" id="{187D15F1-2439-428D-9DFD-610C21391DC0}"/>
            </a:ext>
          </a:extLst>
        </xdr:cNvPr>
        <xdr:cNvSpPr/>
      </xdr:nvSpPr>
      <xdr:spPr>
        <a:xfrm>
          <a:off x="13652500" y="14211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31569</xdr:rowOff>
    </xdr:from>
    <xdr:to>
      <xdr:col>76</xdr:col>
      <xdr:colOff>114300</xdr:colOff>
      <xdr:row>83</xdr:row>
      <xdr:rowOff>106680</xdr:rowOff>
    </xdr:to>
    <xdr:cxnSp macro="">
      <xdr:nvCxnSpPr>
        <xdr:cNvPr id="669" name="直線コネクタ 668">
          <a:extLst>
            <a:ext uri="{FF2B5EF4-FFF2-40B4-BE49-F238E27FC236}">
              <a16:creationId xmlns:a16="http://schemas.microsoft.com/office/drawing/2014/main" id="{5C64FB5B-D363-4243-9070-A47EFCC36883}"/>
            </a:ext>
          </a:extLst>
        </xdr:cNvPr>
        <xdr:cNvCxnSpPr/>
      </xdr:nvCxnSpPr>
      <xdr:spPr>
        <a:xfrm>
          <a:off x="13703300" y="14261919"/>
          <a:ext cx="889000" cy="75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122827</xdr:rowOff>
    </xdr:from>
    <xdr:to>
      <xdr:col>67</xdr:col>
      <xdr:colOff>101600</xdr:colOff>
      <xdr:row>83</xdr:row>
      <xdr:rowOff>52977</xdr:rowOff>
    </xdr:to>
    <xdr:sp macro="" textlink="">
      <xdr:nvSpPr>
        <xdr:cNvPr id="670" name="楕円 669">
          <a:extLst>
            <a:ext uri="{FF2B5EF4-FFF2-40B4-BE49-F238E27FC236}">
              <a16:creationId xmlns:a16="http://schemas.microsoft.com/office/drawing/2014/main" id="{083FA5F1-2866-4400-8D0D-59EE6465311A}"/>
            </a:ext>
          </a:extLst>
        </xdr:cNvPr>
        <xdr:cNvSpPr/>
      </xdr:nvSpPr>
      <xdr:spPr>
        <a:xfrm>
          <a:off x="12763500" y="14181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2177</xdr:rowOff>
    </xdr:from>
    <xdr:to>
      <xdr:col>71</xdr:col>
      <xdr:colOff>177800</xdr:colOff>
      <xdr:row>83</xdr:row>
      <xdr:rowOff>31569</xdr:rowOff>
    </xdr:to>
    <xdr:cxnSp macro="">
      <xdr:nvCxnSpPr>
        <xdr:cNvPr id="671" name="直線コネクタ 670">
          <a:extLst>
            <a:ext uri="{FF2B5EF4-FFF2-40B4-BE49-F238E27FC236}">
              <a16:creationId xmlns:a16="http://schemas.microsoft.com/office/drawing/2014/main" id="{EC7933FB-8186-4E9F-A07B-DCD344243F5A}"/>
            </a:ext>
          </a:extLst>
        </xdr:cNvPr>
        <xdr:cNvCxnSpPr/>
      </xdr:nvCxnSpPr>
      <xdr:spPr>
        <a:xfrm>
          <a:off x="12814300" y="14232527"/>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85</xdr:row>
      <xdr:rowOff>21245</xdr:rowOff>
    </xdr:from>
    <xdr:ext cx="405111" cy="259045"/>
    <xdr:sp macro="" textlink="">
      <xdr:nvSpPr>
        <xdr:cNvPr id="672" name="n_1aveValue【児童館】&#10;有形固定資産減価償却率">
          <a:extLst>
            <a:ext uri="{FF2B5EF4-FFF2-40B4-BE49-F238E27FC236}">
              <a16:creationId xmlns:a16="http://schemas.microsoft.com/office/drawing/2014/main" id="{49C04DFA-CA40-458C-8B41-D5A362158DE7}"/>
            </a:ext>
          </a:extLst>
        </xdr:cNvPr>
        <xdr:cNvSpPr txBox="1"/>
      </xdr:nvSpPr>
      <xdr:spPr>
        <a:xfrm>
          <a:off x="15266044" y="145944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160038</xdr:rowOff>
    </xdr:from>
    <xdr:ext cx="405111" cy="259045"/>
    <xdr:sp macro="" textlink="">
      <xdr:nvSpPr>
        <xdr:cNvPr id="673" name="n_2aveValue【児童館】&#10;有形固定資産減価償却率">
          <a:extLst>
            <a:ext uri="{FF2B5EF4-FFF2-40B4-BE49-F238E27FC236}">
              <a16:creationId xmlns:a16="http://schemas.microsoft.com/office/drawing/2014/main" id="{BD7470BD-BCD2-4536-A680-FDAC30F6DEA9}"/>
            </a:ext>
          </a:extLst>
        </xdr:cNvPr>
        <xdr:cNvSpPr txBox="1"/>
      </xdr:nvSpPr>
      <xdr:spPr>
        <a:xfrm>
          <a:off x="14389744" y="14561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80027</xdr:rowOff>
    </xdr:from>
    <xdr:ext cx="405111" cy="259045"/>
    <xdr:sp macro="" textlink="">
      <xdr:nvSpPr>
        <xdr:cNvPr id="674" name="n_3aveValue【児童館】&#10;有形固定資産減価償却率">
          <a:extLst>
            <a:ext uri="{FF2B5EF4-FFF2-40B4-BE49-F238E27FC236}">
              <a16:creationId xmlns:a16="http://schemas.microsoft.com/office/drawing/2014/main" id="{03A562D7-68FA-44B8-8831-6B70748CBE02}"/>
            </a:ext>
          </a:extLst>
        </xdr:cNvPr>
        <xdr:cNvSpPr txBox="1"/>
      </xdr:nvSpPr>
      <xdr:spPr>
        <a:xfrm>
          <a:off x="13500744" y="14481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70229</xdr:rowOff>
    </xdr:from>
    <xdr:ext cx="405111" cy="259045"/>
    <xdr:sp macro="" textlink="">
      <xdr:nvSpPr>
        <xdr:cNvPr id="675" name="n_4aveValue【児童館】&#10;有形固定資産減価償却率">
          <a:extLst>
            <a:ext uri="{FF2B5EF4-FFF2-40B4-BE49-F238E27FC236}">
              <a16:creationId xmlns:a16="http://schemas.microsoft.com/office/drawing/2014/main" id="{01EDCB7E-E24E-4FAF-A777-55138E1445C8}"/>
            </a:ext>
          </a:extLst>
        </xdr:cNvPr>
        <xdr:cNvSpPr txBox="1"/>
      </xdr:nvSpPr>
      <xdr:spPr>
        <a:xfrm>
          <a:off x="12611744" y="144720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82</xdr:row>
      <xdr:rowOff>53176</xdr:rowOff>
    </xdr:from>
    <xdr:ext cx="405111" cy="259045"/>
    <xdr:sp macro="" textlink="">
      <xdr:nvSpPr>
        <xdr:cNvPr id="676" name="n_1mainValue【児童館】&#10;有形固定資産減価償却率">
          <a:extLst>
            <a:ext uri="{FF2B5EF4-FFF2-40B4-BE49-F238E27FC236}">
              <a16:creationId xmlns:a16="http://schemas.microsoft.com/office/drawing/2014/main" id="{5AC3E85E-2AAB-4CA8-9D89-86CB6340C1DF}"/>
            </a:ext>
          </a:extLst>
        </xdr:cNvPr>
        <xdr:cNvSpPr txBox="1"/>
      </xdr:nvSpPr>
      <xdr:spPr>
        <a:xfrm>
          <a:off x="15266044" y="141120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2557</xdr:rowOff>
    </xdr:from>
    <xdr:ext cx="405111" cy="259045"/>
    <xdr:sp macro="" textlink="">
      <xdr:nvSpPr>
        <xdr:cNvPr id="677" name="n_2mainValue【児童館】&#10;有形固定資産減価償却率">
          <a:extLst>
            <a:ext uri="{FF2B5EF4-FFF2-40B4-BE49-F238E27FC236}">
              <a16:creationId xmlns:a16="http://schemas.microsoft.com/office/drawing/2014/main" id="{94193D74-DD25-41CB-8C2A-94FB30543C5F}"/>
            </a:ext>
          </a:extLst>
        </xdr:cNvPr>
        <xdr:cNvSpPr txBox="1"/>
      </xdr:nvSpPr>
      <xdr:spPr>
        <a:xfrm>
          <a:off x="14389744" y="14061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98896</xdr:rowOff>
    </xdr:from>
    <xdr:ext cx="405111" cy="259045"/>
    <xdr:sp macro="" textlink="">
      <xdr:nvSpPr>
        <xdr:cNvPr id="678" name="n_3mainValue【児童館】&#10;有形固定資産減価償却率">
          <a:extLst>
            <a:ext uri="{FF2B5EF4-FFF2-40B4-BE49-F238E27FC236}">
              <a16:creationId xmlns:a16="http://schemas.microsoft.com/office/drawing/2014/main" id="{BDFCEB58-2555-4EE6-AE1E-26D4AAF3507C}"/>
            </a:ext>
          </a:extLst>
        </xdr:cNvPr>
        <xdr:cNvSpPr txBox="1"/>
      </xdr:nvSpPr>
      <xdr:spPr>
        <a:xfrm>
          <a:off x="13500744" y="13986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69504</xdr:rowOff>
    </xdr:from>
    <xdr:ext cx="405111" cy="259045"/>
    <xdr:sp macro="" textlink="">
      <xdr:nvSpPr>
        <xdr:cNvPr id="679" name="n_4mainValue【児童館】&#10;有形固定資産減価償却率">
          <a:extLst>
            <a:ext uri="{FF2B5EF4-FFF2-40B4-BE49-F238E27FC236}">
              <a16:creationId xmlns:a16="http://schemas.microsoft.com/office/drawing/2014/main" id="{1E87C2E7-6580-4886-B608-820B9F76CB0B}"/>
            </a:ext>
          </a:extLst>
        </xdr:cNvPr>
        <xdr:cNvSpPr txBox="1"/>
      </xdr:nvSpPr>
      <xdr:spPr>
        <a:xfrm>
          <a:off x="12611744" y="139569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0" name="正方形/長方形 679">
          <a:extLst>
            <a:ext uri="{FF2B5EF4-FFF2-40B4-BE49-F238E27FC236}">
              <a16:creationId xmlns:a16="http://schemas.microsoft.com/office/drawing/2014/main" id="{21C94665-FA53-425C-911B-FAAB575934A4}"/>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1" name="正方形/長方形 680">
          <a:extLst>
            <a:ext uri="{FF2B5EF4-FFF2-40B4-BE49-F238E27FC236}">
              <a16:creationId xmlns:a16="http://schemas.microsoft.com/office/drawing/2014/main" id="{DBCB4B7B-810B-46CA-BC77-C82D6DB587CB}"/>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2" name="正方形/長方形 681">
          <a:extLst>
            <a:ext uri="{FF2B5EF4-FFF2-40B4-BE49-F238E27FC236}">
              <a16:creationId xmlns:a16="http://schemas.microsoft.com/office/drawing/2014/main" id="{ACBF165D-34E3-45BD-8CB5-1FA987E738BE}"/>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3" name="正方形/長方形 682">
          <a:extLst>
            <a:ext uri="{FF2B5EF4-FFF2-40B4-BE49-F238E27FC236}">
              <a16:creationId xmlns:a16="http://schemas.microsoft.com/office/drawing/2014/main" id="{25EA3A2B-89F6-48B6-9F87-9761F623FD88}"/>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4" name="正方形/長方形 683">
          <a:extLst>
            <a:ext uri="{FF2B5EF4-FFF2-40B4-BE49-F238E27FC236}">
              <a16:creationId xmlns:a16="http://schemas.microsoft.com/office/drawing/2014/main" id="{9E4FA33F-3D9B-4C4B-8DB2-9FF74DB46918}"/>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5" name="正方形/長方形 684">
          <a:extLst>
            <a:ext uri="{FF2B5EF4-FFF2-40B4-BE49-F238E27FC236}">
              <a16:creationId xmlns:a16="http://schemas.microsoft.com/office/drawing/2014/main" id="{156BB9A5-2847-4C99-88DC-095BE643AA7C}"/>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6" name="正方形/長方形 685">
          <a:extLst>
            <a:ext uri="{FF2B5EF4-FFF2-40B4-BE49-F238E27FC236}">
              <a16:creationId xmlns:a16="http://schemas.microsoft.com/office/drawing/2014/main" id="{8EAAAEC0-144A-40C7-A4B8-CDB865CB6D2C}"/>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7" name="正方形/長方形 686">
          <a:extLst>
            <a:ext uri="{FF2B5EF4-FFF2-40B4-BE49-F238E27FC236}">
              <a16:creationId xmlns:a16="http://schemas.microsoft.com/office/drawing/2014/main" id="{757C5943-9AD4-4D44-8786-4B3E19A690D2}"/>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8" name="テキスト ボックス 687">
          <a:extLst>
            <a:ext uri="{FF2B5EF4-FFF2-40B4-BE49-F238E27FC236}">
              <a16:creationId xmlns:a16="http://schemas.microsoft.com/office/drawing/2014/main" id="{069E19AC-5DE4-4C87-A346-E357BE06FD17}"/>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9" name="直線コネクタ 688">
          <a:extLst>
            <a:ext uri="{FF2B5EF4-FFF2-40B4-BE49-F238E27FC236}">
              <a16:creationId xmlns:a16="http://schemas.microsoft.com/office/drawing/2014/main" id="{0E925244-6B6A-417A-B76F-752234E0ACC1}"/>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0" name="直線コネクタ 689">
          <a:extLst>
            <a:ext uri="{FF2B5EF4-FFF2-40B4-BE49-F238E27FC236}">
              <a16:creationId xmlns:a16="http://schemas.microsoft.com/office/drawing/2014/main" id="{9E4DDC56-8405-4C71-9D0F-BCEF9A5688D0}"/>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1" name="テキスト ボックス 690">
          <a:extLst>
            <a:ext uri="{FF2B5EF4-FFF2-40B4-BE49-F238E27FC236}">
              <a16:creationId xmlns:a16="http://schemas.microsoft.com/office/drawing/2014/main" id="{02D4066F-E748-409F-BCBE-DE258244CB41}"/>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2" name="直線コネクタ 691">
          <a:extLst>
            <a:ext uri="{FF2B5EF4-FFF2-40B4-BE49-F238E27FC236}">
              <a16:creationId xmlns:a16="http://schemas.microsoft.com/office/drawing/2014/main" id="{4D3601E3-F244-402C-9FBD-CCB4F289C355}"/>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3" name="テキスト ボックス 692">
          <a:extLst>
            <a:ext uri="{FF2B5EF4-FFF2-40B4-BE49-F238E27FC236}">
              <a16:creationId xmlns:a16="http://schemas.microsoft.com/office/drawing/2014/main" id="{50F5708E-2C55-4C5D-AC7D-572D3CA0CC2D}"/>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94" name="直線コネクタ 693">
          <a:extLst>
            <a:ext uri="{FF2B5EF4-FFF2-40B4-BE49-F238E27FC236}">
              <a16:creationId xmlns:a16="http://schemas.microsoft.com/office/drawing/2014/main" id="{65FD683A-CE74-4A8C-95F6-26123323157D}"/>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95" name="テキスト ボックス 694">
          <a:extLst>
            <a:ext uri="{FF2B5EF4-FFF2-40B4-BE49-F238E27FC236}">
              <a16:creationId xmlns:a16="http://schemas.microsoft.com/office/drawing/2014/main" id="{036A5FB3-80C7-4E4C-9415-368DC2CB8B91}"/>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96" name="直線コネクタ 695">
          <a:extLst>
            <a:ext uri="{FF2B5EF4-FFF2-40B4-BE49-F238E27FC236}">
              <a16:creationId xmlns:a16="http://schemas.microsoft.com/office/drawing/2014/main" id="{73430DC7-A294-46F2-A5D2-96284F655DA0}"/>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97" name="テキスト ボックス 696">
          <a:extLst>
            <a:ext uri="{FF2B5EF4-FFF2-40B4-BE49-F238E27FC236}">
              <a16:creationId xmlns:a16="http://schemas.microsoft.com/office/drawing/2014/main" id="{1251ED0C-5331-45F8-8BBC-528B9C139ABD}"/>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8" name="直線コネクタ 697">
          <a:extLst>
            <a:ext uri="{FF2B5EF4-FFF2-40B4-BE49-F238E27FC236}">
              <a16:creationId xmlns:a16="http://schemas.microsoft.com/office/drawing/2014/main" id="{997DC74B-29EF-48AC-AB5F-40EF1C614C76}"/>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9" name="テキスト ボックス 698">
          <a:extLst>
            <a:ext uri="{FF2B5EF4-FFF2-40B4-BE49-F238E27FC236}">
              <a16:creationId xmlns:a16="http://schemas.microsoft.com/office/drawing/2014/main" id="{2A42507D-3CD7-4974-B830-DAC01543865A}"/>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0" name="【児童館】&#10;一人当たり面積グラフ枠">
          <a:extLst>
            <a:ext uri="{FF2B5EF4-FFF2-40B4-BE49-F238E27FC236}">
              <a16:creationId xmlns:a16="http://schemas.microsoft.com/office/drawing/2014/main" id="{AC52F722-9BCC-4236-960A-FC156208A345}"/>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115824</xdr:rowOff>
    </xdr:from>
    <xdr:to>
      <xdr:col>116</xdr:col>
      <xdr:colOff>62864</xdr:colOff>
      <xdr:row>85</xdr:row>
      <xdr:rowOff>122682</xdr:rowOff>
    </xdr:to>
    <xdr:cxnSp macro="">
      <xdr:nvCxnSpPr>
        <xdr:cNvPr id="701" name="直線コネクタ 700">
          <a:extLst>
            <a:ext uri="{FF2B5EF4-FFF2-40B4-BE49-F238E27FC236}">
              <a16:creationId xmlns:a16="http://schemas.microsoft.com/office/drawing/2014/main" id="{AF5CF1E7-249D-4AE3-8507-611D75E569C4}"/>
            </a:ext>
          </a:extLst>
        </xdr:cNvPr>
        <xdr:cNvCxnSpPr/>
      </xdr:nvCxnSpPr>
      <xdr:spPr>
        <a:xfrm flipV="1">
          <a:off x="22160864" y="13488924"/>
          <a:ext cx="0" cy="12070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126509</xdr:rowOff>
    </xdr:from>
    <xdr:ext cx="469744" cy="259045"/>
    <xdr:sp macro="" textlink="">
      <xdr:nvSpPr>
        <xdr:cNvPr id="702" name="【児童館】&#10;一人当たり面積最小値テキスト">
          <a:extLst>
            <a:ext uri="{FF2B5EF4-FFF2-40B4-BE49-F238E27FC236}">
              <a16:creationId xmlns:a16="http://schemas.microsoft.com/office/drawing/2014/main" id="{ADA4AD4A-3E53-4241-BD18-833DDCD73CC5}"/>
            </a:ext>
          </a:extLst>
        </xdr:cNvPr>
        <xdr:cNvSpPr txBox="1"/>
      </xdr:nvSpPr>
      <xdr:spPr>
        <a:xfrm>
          <a:off x="22199600" y="14699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122682</xdr:rowOff>
    </xdr:from>
    <xdr:to>
      <xdr:col>116</xdr:col>
      <xdr:colOff>152400</xdr:colOff>
      <xdr:row>85</xdr:row>
      <xdr:rowOff>122682</xdr:rowOff>
    </xdr:to>
    <xdr:cxnSp macro="">
      <xdr:nvCxnSpPr>
        <xdr:cNvPr id="703" name="直線コネクタ 702">
          <a:extLst>
            <a:ext uri="{FF2B5EF4-FFF2-40B4-BE49-F238E27FC236}">
              <a16:creationId xmlns:a16="http://schemas.microsoft.com/office/drawing/2014/main" id="{25A8CBEE-2C11-419B-B8CD-8F25608DA560}"/>
            </a:ext>
          </a:extLst>
        </xdr:cNvPr>
        <xdr:cNvCxnSpPr/>
      </xdr:nvCxnSpPr>
      <xdr:spPr>
        <a:xfrm>
          <a:off x="22072600" y="14695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62501</xdr:rowOff>
    </xdr:from>
    <xdr:ext cx="469744" cy="259045"/>
    <xdr:sp macro="" textlink="">
      <xdr:nvSpPr>
        <xdr:cNvPr id="704" name="【児童館】&#10;一人当たり面積最大値テキスト">
          <a:extLst>
            <a:ext uri="{FF2B5EF4-FFF2-40B4-BE49-F238E27FC236}">
              <a16:creationId xmlns:a16="http://schemas.microsoft.com/office/drawing/2014/main" id="{6C3E2B66-3CC8-4A17-BD8E-4983D5825545}"/>
            </a:ext>
          </a:extLst>
        </xdr:cNvPr>
        <xdr:cNvSpPr txBox="1"/>
      </xdr:nvSpPr>
      <xdr:spPr>
        <a:xfrm>
          <a:off x="22199600" y="13264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115824</xdr:rowOff>
    </xdr:from>
    <xdr:to>
      <xdr:col>116</xdr:col>
      <xdr:colOff>152400</xdr:colOff>
      <xdr:row>78</xdr:row>
      <xdr:rowOff>115824</xdr:rowOff>
    </xdr:to>
    <xdr:cxnSp macro="">
      <xdr:nvCxnSpPr>
        <xdr:cNvPr id="705" name="直線コネクタ 704">
          <a:extLst>
            <a:ext uri="{FF2B5EF4-FFF2-40B4-BE49-F238E27FC236}">
              <a16:creationId xmlns:a16="http://schemas.microsoft.com/office/drawing/2014/main" id="{CA2D6F43-2E3B-472D-9E1A-A7DB4FC449B1}"/>
            </a:ext>
          </a:extLst>
        </xdr:cNvPr>
        <xdr:cNvCxnSpPr/>
      </xdr:nvCxnSpPr>
      <xdr:spPr>
        <a:xfrm>
          <a:off x="22072600" y="13488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126764</xdr:rowOff>
    </xdr:from>
    <xdr:ext cx="469744" cy="259045"/>
    <xdr:sp macro="" textlink="">
      <xdr:nvSpPr>
        <xdr:cNvPr id="706" name="【児童館】&#10;一人当たり面積平均値テキスト">
          <a:extLst>
            <a:ext uri="{FF2B5EF4-FFF2-40B4-BE49-F238E27FC236}">
              <a16:creationId xmlns:a16="http://schemas.microsoft.com/office/drawing/2014/main" id="{8B266942-9A14-4CE1-9B98-C173F6AFD4C1}"/>
            </a:ext>
          </a:extLst>
        </xdr:cNvPr>
        <xdr:cNvSpPr txBox="1"/>
      </xdr:nvSpPr>
      <xdr:spPr>
        <a:xfrm>
          <a:off x="22199600" y="141856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103887</xdr:rowOff>
    </xdr:from>
    <xdr:to>
      <xdr:col>116</xdr:col>
      <xdr:colOff>114300</xdr:colOff>
      <xdr:row>84</xdr:row>
      <xdr:rowOff>34037</xdr:rowOff>
    </xdr:to>
    <xdr:sp macro="" textlink="">
      <xdr:nvSpPr>
        <xdr:cNvPr id="707" name="フローチャート: 判断 706">
          <a:extLst>
            <a:ext uri="{FF2B5EF4-FFF2-40B4-BE49-F238E27FC236}">
              <a16:creationId xmlns:a16="http://schemas.microsoft.com/office/drawing/2014/main" id="{03124FD8-B14E-4567-B35E-948988E0F0CF}"/>
            </a:ext>
          </a:extLst>
        </xdr:cNvPr>
        <xdr:cNvSpPr/>
      </xdr:nvSpPr>
      <xdr:spPr>
        <a:xfrm>
          <a:off x="22110700" y="14334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108458</xdr:rowOff>
    </xdr:from>
    <xdr:to>
      <xdr:col>112</xdr:col>
      <xdr:colOff>38100</xdr:colOff>
      <xdr:row>84</xdr:row>
      <xdr:rowOff>38608</xdr:rowOff>
    </xdr:to>
    <xdr:sp macro="" textlink="">
      <xdr:nvSpPr>
        <xdr:cNvPr id="708" name="フローチャート: 判断 707">
          <a:extLst>
            <a:ext uri="{FF2B5EF4-FFF2-40B4-BE49-F238E27FC236}">
              <a16:creationId xmlns:a16="http://schemas.microsoft.com/office/drawing/2014/main" id="{E2CF8252-6F13-4C0C-9E2D-C82CF5F93BEB}"/>
            </a:ext>
          </a:extLst>
        </xdr:cNvPr>
        <xdr:cNvSpPr/>
      </xdr:nvSpPr>
      <xdr:spPr>
        <a:xfrm>
          <a:off x="21272500" y="14338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126746</xdr:rowOff>
    </xdr:from>
    <xdr:to>
      <xdr:col>107</xdr:col>
      <xdr:colOff>101600</xdr:colOff>
      <xdr:row>84</xdr:row>
      <xdr:rowOff>56896</xdr:rowOff>
    </xdr:to>
    <xdr:sp macro="" textlink="">
      <xdr:nvSpPr>
        <xdr:cNvPr id="709" name="フローチャート: 判断 708">
          <a:extLst>
            <a:ext uri="{FF2B5EF4-FFF2-40B4-BE49-F238E27FC236}">
              <a16:creationId xmlns:a16="http://schemas.microsoft.com/office/drawing/2014/main" id="{9B8C5504-F4E5-4EE3-90C9-5BB653E82758}"/>
            </a:ext>
          </a:extLst>
        </xdr:cNvPr>
        <xdr:cNvSpPr/>
      </xdr:nvSpPr>
      <xdr:spPr>
        <a:xfrm>
          <a:off x="20383500" y="143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126746</xdr:rowOff>
    </xdr:from>
    <xdr:to>
      <xdr:col>102</xdr:col>
      <xdr:colOff>165100</xdr:colOff>
      <xdr:row>84</xdr:row>
      <xdr:rowOff>56896</xdr:rowOff>
    </xdr:to>
    <xdr:sp macro="" textlink="">
      <xdr:nvSpPr>
        <xdr:cNvPr id="710" name="フローチャート: 判断 709">
          <a:extLst>
            <a:ext uri="{FF2B5EF4-FFF2-40B4-BE49-F238E27FC236}">
              <a16:creationId xmlns:a16="http://schemas.microsoft.com/office/drawing/2014/main" id="{6994FCA7-0BBA-4CD2-8C9F-DF8B232FCB0F}"/>
            </a:ext>
          </a:extLst>
        </xdr:cNvPr>
        <xdr:cNvSpPr/>
      </xdr:nvSpPr>
      <xdr:spPr>
        <a:xfrm>
          <a:off x="19494500" y="143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117602</xdr:rowOff>
    </xdr:from>
    <xdr:to>
      <xdr:col>98</xdr:col>
      <xdr:colOff>38100</xdr:colOff>
      <xdr:row>84</xdr:row>
      <xdr:rowOff>47752</xdr:rowOff>
    </xdr:to>
    <xdr:sp macro="" textlink="">
      <xdr:nvSpPr>
        <xdr:cNvPr id="711" name="フローチャート: 判断 710">
          <a:extLst>
            <a:ext uri="{FF2B5EF4-FFF2-40B4-BE49-F238E27FC236}">
              <a16:creationId xmlns:a16="http://schemas.microsoft.com/office/drawing/2014/main" id="{F3B581D9-11C4-4D25-AAFC-76C407C43E6A}"/>
            </a:ext>
          </a:extLst>
        </xdr:cNvPr>
        <xdr:cNvSpPr/>
      </xdr:nvSpPr>
      <xdr:spPr>
        <a:xfrm>
          <a:off x="18605500" y="1434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2" name="テキスト ボックス 711">
          <a:extLst>
            <a:ext uri="{FF2B5EF4-FFF2-40B4-BE49-F238E27FC236}">
              <a16:creationId xmlns:a16="http://schemas.microsoft.com/office/drawing/2014/main" id="{791834E4-956A-4EE2-90D4-0D2F35E9EBD9}"/>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3C7A57D6-960E-4956-A89C-862717D9F308}"/>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1C3E4916-2B3C-42CA-AACD-2ECE647D536F}"/>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C63C4ADD-E759-4938-892F-94982C909614}"/>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38661477-6CFE-4373-8F35-7C9C7749D616}"/>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97028</xdr:rowOff>
    </xdr:from>
    <xdr:to>
      <xdr:col>116</xdr:col>
      <xdr:colOff>114300</xdr:colOff>
      <xdr:row>85</xdr:row>
      <xdr:rowOff>27178</xdr:rowOff>
    </xdr:to>
    <xdr:sp macro="" textlink="">
      <xdr:nvSpPr>
        <xdr:cNvPr id="717" name="楕円 716">
          <a:extLst>
            <a:ext uri="{FF2B5EF4-FFF2-40B4-BE49-F238E27FC236}">
              <a16:creationId xmlns:a16="http://schemas.microsoft.com/office/drawing/2014/main" id="{9E38114B-F002-4509-BB7D-58E441374D69}"/>
            </a:ext>
          </a:extLst>
        </xdr:cNvPr>
        <xdr:cNvSpPr/>
      </xdr:nvSpPr>
      <xdr:spPr>
        <a:xfrm>
          <a:off x="22110700" y="14498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75455</xdr:rowOff>
    </xdr:from>
    <xdr:ext cx="469744" cy="259045"/>
    <xdr:sp macro="" textlink="">
      <xdr:nvSpPr>
        <xdr:cNvPr id="718" name="【児童館】&#10;一人当たり面積該当値テキスト">
          <a:extLst>
            <a:ext uri="{FF2B5EF4-FFF2-40B4-BE49-F238E27FC236}">
              <a16:creationId xmlns:a16="http://schemas.microsoft.com/office/drawing/2014/main" id="{26E93E34-ABB2-4463-A400-4AA54996A9A2}"/>
            </a:ext>
          </a:extLst>
        </xdr:cNvPr>
        <xdr:cNvSpPr txBox="1"/>
      </xdr:nvSpPr>
      <xdr:spPr>
        <a:xfrm>
          <a:off x="22199600" y="1447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101600</xdr:rowOff>
    </xdr:from>
    <xdr:to>
      <xdr:col>112</xdr:col>
      <xdr:colOff>38100</xdr:colOff>
      <xdr:row>85</xdr:row>
      <xdr:rowOff>31750</xdr:rowOff>
    </xdr:to>
    <xdr:sp macro="" textlink="">
      <xdr:nvSpPr>
        <xdr:cNvPr id="719" name="楕円 718">
          <a:extLst>
            <a:ext uri="{FF2B5EF4-FFF2-40B4-BE49-F238E27FC236}">
              <a16:creationId xmlns:a16="http://schemas.microsoft.com/office/drawing/2014/main" id="{330811AF-9BD9-4D00-8DDF-CDF95B66DA63}"/>
            </a:ext>
          </a:extLst>
        </xdr:cNvPr>
        <xdr:cNvSpPr/>
      </xdr:nvSpPr>
      <xdr:spPr>
        <a:xfrm>
          <a:off x="21272500" y="1450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147828</xdr:rowOff>
    </xdr:from>
    <xdr:to>
      <xdr:col>116</xdr:col>
      <xdr:colOff>63500</xdr:colOff>
      <xdr:row>84</xdr:row>
      <xdr:rowOff>152400</xdr:rowOff>
    </xdr:to>
    <xdr:cxnSp macro="">
      <xdr:nvCxnSpPr>
        <xdr:cNvPr id="720" name="直線コネクタ 719">
          <a:extLst>
            <a:ext uri="{FF2B5EF4-FFF2-40B4-BE49-F238E27FC236}">
              <a16:creationId xmlns:a16="http://schemas.microsoft.com/office/drawing/2014/main" id="{6E70D3B7-7F83-4ECB-A627-7B99D1EA7BF8}"/>
            </a:ext>
          </a:extLst>
        </xdr:cNvPr>
        <xdr:cNvCxnSpPr/>
      </xdr:nvCxnSpPr>
      <xdr:spPr>
        <a:xfrm flipV="1">
          <a:off x="21323300" y="14549628"/>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106172</xdr:rowOff>
    </xdr:from>
    <xdr:to>
      <xdr:col>107</xdr:col>
      <xdr:colOff>101600</xdr:colOff>
      <xdr:row>85</xdr:row>
      <xdr:rowOff>36322</xdr:rowOff>
    </xdr:to>
    <xdr:sp macro="" textlink="">
      <xdr:nvSpPr>
        <xdr:cNvPr id="721" name="楕円 720">
          <a:extLst>
            <a:ext uri="{FF2B5EF4-FFF2-40B4-BE49-F238E27FC236}">
              <a16:creationId xmlns:a16="http://schemas.microsoft.com/office/drawing/2014/main" id="{C352C32B-A475-43A9-A8E0-DBA621E86A73}"/>
            </a:ext>
          </a:extLst>
        </xdr:cNvPr>
        <xdr:cNvSpPr/>
      </xdr:nvSpPr>
      <xdr:spPr>
        <a:xfrm>
          <a:off x="20383500" y="14507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152400</xdr:rowOff>
    </xdr:from>
    <xdr:to>
      <xdr:col>111</xdr:col>
      <xdr:colOff>177800</xdr:colOff>
      <xdr:row>84</xdr:row>
      <xdr:rowOff>156972</xdr:rowOff>
    </xdr:to>
    <xdr:cxnSp macro="">
      <xdr:nvCxnSpPr>
        <xdr:cNvPr id="722" name="直線コネクタ 721">
          <a:extLst>
            <a:ext uri="{FF2B5EF4-FFF2-40B4-BE49-F238E27FC236}">
              <a16:creationId xmlns:a16="http://schemas.microsoft.com/office/drawing/2014/main" id="{28E7F2BF-7332-4032-973C-8C258A736D84}"/>
            </a:ext>
          </a:extLst>
        </xdr:cNvPr>
        <xdr:cNvCxnSpPr/>
      </xdr:nvCxnSpPr>
      <xdr:spPr>
        <a:xfrm flipV="1">
          <a:off x="20434300" y="1455420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110744</xdr:rowOff>
    </xdr:from>
    <xdr:to>
      <xdr:col>102</xdr:col>
      <xdr:colOff>165100</xdr:colOff>
      <xdr:row>85</xdr:row>
      <xdr:rowOff>40894</xdr:rowOff>
    </xdr:to>
    <xdr:sp macro="" textlink="">
      <xdr:nvSpPr>
        <xdr:cNvPr id="723" name="楕円 722">
          <a:extLst>
            <a:ext uri="{FF2B5EF4-FFF2-40B4-BE49-F238E27FC236}">
              <a16:creationId xmlns:a16="http://schemas.microsoft.com/office/drawing/2014/main" id="{C4B432B5-5B7C-4C6E-9C8F-30C03F3A19F6}"/>
            </a:ext>
          </a:extLst>
        </xdr:cNvPr>
        <xdr:cNvSpPr/>
      </xdr:nvSpPr>
      <xdr:spPr>
        <a:xfrm>
          <a:off x="19494500" y="14512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156972</xdr:rowOff>
    </xdr:from>
    <xdr:to>
      <xdr:col>107</xdr:col>
      <xdr:colOff>50800</xdr:colOff>
      <xdr:row>84</xdr:row>
      <xdr:rowOff>161544</xdr:rowOff>
    </xdr:to>
    <xdr:cxnSp macro="">
      <xdr:nvCxnSpPr>
        <xdr:cNvPr id="724" name="直線コネクタ 723">
          <a:extLst>
            <a:ext uri="{FF2B5EF4-FFF2-40B4-BE49-F238E27FC236}">
              <a16:creationId xmlns:a16="http://schemas.microsoft.com/office/drawing/2014/main" id="{A95DC4E1-CB6B-43D7-BE1B-96CBA34AE586}"/>
            </a:ext>
          </a:extLst>
        </xdr:cNvPr>
        <xdr:cNvCxnSpPr/>
      </xdr:nvCxnSpPr>
      <xdr:spPr>
        <a:xfrm flipV="1">
          <a:off x="19545300" y="1455877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115315</xdr:rowOff>
    </xdr:from>
    <xdr:to>
      <xdr:col>98</xdr:col>
      <xdr:colOff>38100</xdr:colOff>
      <xdr:row>85</xdr:row>
      <xdr:rowOff>45465</xdr:rowOff>
    </xdr:to>
    <xdr:sp macro="" textlink="">
      <xdr:nvSpPr>
        <xdr:cNvPr id="725" name="楕円 724">
          <a:extLst>
            <a:ext uri="{FF2B5EF4-FFF2-40B4-BE49-F238E27FC236}">
              <a16:creationId xmlns:a16="http://schemas.microsoft.com/office/drawing/2014/main" id="{76E6E1FA-9414-4F51-9E36-2F6781016199}"/>
            </a:ext>
          </a:extLst>
        </xdr:cNvPr>
        <xdr:cNvSpPr/>
      </xdr:nvSpPr>
      <xdr:spPr>
        <a:xfrm>
          <a:off x="18605500" y="14517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161544</xdr:rowOff>
    </xdr:from>
    <xdr:to>
      <xdr:col>102</xdr:col>
      <xdr:colOff>114300</xdr:colOff>
      <xdr:row>84</xdr:row>
      <xdr:rowOff>166115</xdr:rowOff>
    </xdr:to>
    <xdr:cxnSp macro="">
      <xdr:nvCxnSpPr>
        <xdr:cNvPr id="726" name="直線コネクタ 725">
          <a:extLst>
            <a:ext uri="{FF2B5EF4-FFF2-40B4-BE49-F238E27FC236}">
              <a16:creationId xmlns:a16="http://schemas.microsoft.com/office/drawing/2014/main" id="{045A6D5F-E69F-484D-882A-9912ABB47B5E}"/>
            </a:ext>
          </a:extLst>
        </xdr:cNvPr>
        <xdr:cNvCxnSpPr/>
      </xdr:nvCxnSpPr>
      <xdr:spPr>
        <a:xfrm flipV="1">
          <a:off x="18656300" y="14563344"/>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55135</xdr:rowOff>
    </xdr:from>
    <xdr:ext cx="469744" cy="259045"/>
    <xdr:sp macro="" textlink="">
      <xdr:nvSpPr>
        <xdr:cNvPr id="727" name="n_1aveValue【児童館】&#10;一人当たり面積">
          <a:extLst>
            <a:ext uri="{FF2B5EF4-FFF2-40B4-BE49-F238E27FC236}">
              <a16:creationId xmlns:a16="http://schemas.microsoft.com/office/drawing/2014/main" id="{0143734B-CD86-44EB-ADE4-4F0A4A794408}"/>
            </a:ext>
          </a:extLst>
        </xdr:cNvPr>
        <xdr:cNvSpPr txBox="1"/>
      </xdr:nvSpPr>
      <xdr:spPr>
        <a:xfrm>
          <a:off x="21075727" y="14114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73423</xdr:rowOff>
    </xdr:from>
    <xdr:ext cx="469744" cy="259045"/>
    <xdr:sp macro="" textlink="">
      <xdr:nvSpPr>
        <xdr:cNvPr id="728" name="n_2aveValue【児童館】&#10;一人当たり面積">
          <a:extLst>
            <a:ext uri="{FF2B5EF4-FFF2-40B4-BE49-F238E27FC236}">
              <a16:creationId xmlns:a16="http://schemas.microsoft.com/office/drawing/2014/main" id="{D3F4E609-6C54-4DFE-BA0F-B28FAA790DCC}"/>
            </a:ext>
          </a:extLst>
        </xdr:cNvPr>
        <xdr:cNvSpPr txBox="1"/>
      </xdr:nvSpPr>
      <xdr:spPr>
        <a:xfrm>
          <a:off x="20199427" y="14132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73423</xdr:rowOff>
    </xdr:from>
    <xdr:ext cx="469744" cy="259045"/>
    <xdr:sp macro="" textlink="">
      <xdr:nvSpPr>
        <xdr:cNvPr id="729" name="n_3aveValue【児童館】&#10;一人当たり面積">
          <a:extLst>
            <a:ext uri="{FF2B5EF4-FFF2-40B4-BE49-F238E27FC236}">
              <a16:creationId xmlns:a16="http://schemas.microsoft.com/office/drawing/2014/main" id="{4904A858-D077-4FE5-8B7F-64E1D1DED298}"/>
            </a:ext>
          </a:extLst>
        </xdr:cNvPr>
        <xdr:cNvSpPr txBox="1"/>
      </xdr:nvSpPr>
      <xdr:spPr>
        <a:xfrm>
          <a:off x="19310427" y="14132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64279</xdr:rowOff>
    </xdr:from>
    <xdr:ext cx="469744" cy="259045"/>
    <xdr:sp macro="" textlink="">
      <xdr:nvSpPr>
        <xdr:cNvPr id="730" name="n_4aveValue【児童館】&#10;一人当たり面積">
          <a:extLst>
            <a:ext uri="{FF2B5EF4-FFF2-40B4-BE49-F238E27FC236}">
              <a16:creationId xmlns:a16="http://schemas.microsoft.com/office/drawing/2014/main" id="{0F84ABB6-54FB-4005-8DFE-57B1EA02ED4B}"/>
            </a:ext>
          </a:extLst>
        </xdr:cNvPr>
        <xdr:cNvSpPr txBox="1"/>
      </xdr:nvSpPr>
      <xdr:spPr>
        <a:xfrm>
          <a:off x="18421427" y="14123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22877</xdr:rowOff>
    </xdr:from>
    <xdr:ext cx="469744" cy="259045"/>
    <xdr:sp macro="" textlink="">
      <xdr:nvSpPr>
        <xdr:cNvPr id="731" name="n_1mainValue【児童館】&#10;一人当たり面積">
          <a:extLst>
            <a:ext uri="{FF2B5EF4-FFF2-40B4-BE49-F238E27FC236}">
              <a16:creationId xmlns:a16="http://schemas.microsoft.com/office/drawing/2014/main" id="{FA354CE0-9235-4596-A767-FFD610D6C95B}"/>
            </a:ext>
          </a:extLst>
        </xdr:cNvPr>
        <xdr:cNvSpPr txBox="1"/>
      </xdr:nvSpPr>
      <xdr:spPr>
        <a:xfrm>
          <a:off x="21075727" y="1459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27449</xdr:rowOff>
    </xdr:from>
    <xdr:ext cx="469744" cy="259045"/>
    <xdr:sp macro="" textlink="">
      <xdr:nvSpPr>
        <xdr:cNvPr id="732" name="n_2mainValue【児童館】&#10;一人当たり面積">
          <a:extLst>
            <a:ext uri="{FF2B5EF4-FFF2-40B4-BE49-F238E27FC236}">
              <a16:creationId xmlns:a16="http://schemas.microsoft.com/office/drawing/2014/main" id="{F9E36B73-DD6E-4ECC-B0B7-74929D7BC152}"/>
            </a:ext>
          </a:extLst>
        </xdr:cNvPr>
        <xdr:cNvSpPr txBox="1"/>
      </xdr:nvSpPr>
      <xdr:spPr>
        <a:xfrm>
          <a:off x="20199427" y="14600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32021</xdr:rowOff>
    </xdr:from>
    <xdr:ext cx="469744" cy="259045"/>
    <xdr:sp macro="" textlink="">
      <xdr:nvSpPr>
        <xdr:cNvPr id="733" name="n_3mainValue【児童館】&#10;一人当たり面積">
          <a:extLst>
            <a:ext uri="{FF2B5EF4-FFF2-40B4-BE49-F238E27FC236}">
              <a16:creationId xmlns:a16="http://schemas.microsoft.com/office/drawing/2014/main" id="{61799902-46B0-4ED0-8797-236D790474DF}"/>
            </a:ext>
          </a:extLst>
        </xdr:cNvPr>
        <xdr:cNvSpPr txBox="1"/>
      </xdr:nvSpPr>
      <xdr:spPr>
        <a:xfrm>
          <a:off x="19310427" y="14605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36592</xdr:rowOff>
    </xdr:from>
    <xdr:ext cx="469744" cy="259045"/>
    <xdr:sp macro="" textlink="">
      <xdr:nvSpPr>
        <xdr:cNvPr id="734" name="n_4mainValue【児童館】&#10;一人当たり面積">
          <a:extLst>
            <a:ext uri="{FF2B5EF4-FFF2-40B4-BE49-F238E27FC236}">
              <a16:creationId xmlns:a16="http://schemas.microsoft.com/office/drawing/2014/main" id="{53E4C764-95FF-45DE-AAF6-DFFBE0B59623}"/>
            </a:ext>
          </a:extLst>
        </xdr:cNvPr>
        <xdr:cNvSpPr txBox="1"/>
      </xdr:nvSpPr>
      <xdr:spPr>
        <a:xfrm>
          <a:off x="18421427" y="14609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5" name="正方形/長方形 734">
          <a:extLst>
            <a:ext uri="{FF2B5EF4-FFF2-40B4-BE49-F238E27FC236}">
              <a16:creationId xmlns:a16="http://schemas.microsoft.com/office/drawing/2014/main" id="{8597B2A1-3058-492B-9CE7-361F3CF9E9E6}"/>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6" name="正方形/長方形 735">
          <a:extLst>
            <a:ext uri="{FF2B5EF4-FFF2-40B4-BE49-F238E27FC236}">
              <a16:creationId xmlns:a16="http://schemas.microsoft.com/office/drawing/2014/main" id="{162B9E42-148D-4488-A370-599E4553E023}"/>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7" name="正方形/長方形 736">
          <a:extLst>
            <a:ext uri="{FF2B5EF4-FFF2-40B4-BE49-F238E27FC236}">
              <a16:creationId xmlns:a16="http://schemas.microsoft.com/office/drawing/2014/main" id="{434D8DA5-8A23-4E2C-A0AE-0073B90AFF9B}"/>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8" name="正方形/長方形 737">
          <a:extLst>
            <a:ext uri="{FF2B5EF4-FFF2-40B4-BE49-F238E27FC236}">
              <a16:creationId xmlns:a16="http://schemas.microsoft.com/office/drawing/2014/main" id="{0644A735-C96F-49F8-9A89-47480BED5363}"/>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9" name="正方形/長方形 738">
          <a:extLst>
            <a:ext uri="{FF2B5EF4-FFF2-40B4-BE49-F238E27FC236}">
              <a16:creationId xmlns:a16="http://schemas.microsoft.com/office/drawing/2014/main" id="{5C5FF05D-A962-4D99-BBFB-B211132A515B}"/>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0" name="正方形/長方形 739">
          <a:extLst>
            <a:ext uri="{FF2B5EF4-FFF2-40B4-BE49-F238E27FC236}">
              <a16:creationId xmlns:a16="http://schemas.microsoft.com/office/drawing/2014/main" id="{6DA11AC7-3F5B-432B-A69A-0FA6032F910A}"/>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1" name="正方形/長方形 740">
          <a:extLst>
            <a:ext uri="{FF2B5EF4-FFF2-40B4-BE49-F238E27FC236}">
              <a16:creationId xmlns:a16="http://schemas.microsoft.com/office/drawing/2014/main" id="{260A2D22-988E-4EEE-BDEF-B2232B26D36F}"/>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2" name="正方形/長方形 741">
          <a:extLst>
            <a:ext uri="{FF2B5EF4-FFF2-40B4-BE49-F238E27FC236}">
              <a16:creationId xmlns:a16="http://schemas.microsoft.com/office/drawing/2014/main" id="{DCE75258-A32D-4F41-AD34-9EADAC0C6BD7}"/>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3" name="テキスト ボックス 742">
          <a:extLst>
            <a:ext uri="{FF2B5EF4-FFF2-40B4-BE49-F238E27FC236}">
              <a16:creationId xmlns:a16="http://schemas.microsoft.com/office/drawing/2014/main" id="{52860398-CFED-4CC8-A980-C122C351766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4" name="直線コネクタ 743">
          <a:extLst>
            <a:ext uri="{FF2B5EF4-FFF2-40B4-BE49-F238E27FC236}">
              <a16:creationId xmlns:a16="http://schemas.microsoft.com/office/drawing/2014/main" id="{7B0279FD-A30F-4BCD-B306-E3EB547894A6}"/>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5" name="テキスト ボックス 744">
          <a:extLst>
            <a:ext uri="{FF2B5EF4-FFF2-40B4-BE49-F238E27FC236}">
              <a16:creationId xmlns:a16="http://schemas.microsoft.com/office/drawing/2014/main" id="{E116F7CD-46F8-43B1-963B-BE070EF14A84}"/>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46" name="直線コネクタ 745">
          <a:extLst>
            <a:ext uri="{FF2B5EF4-FFF2-40B4-BE49-F238E27FC236}">
              <a16:creationId xmlns:a16="http://schemas.microsoft.com/office/drawing/2014/main" id="{B8C415A6-F202-4699-AB8F-59B06D6A6F4A}"/>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47" name="テキスト ボックス 746">
          <a:extLst>
            <a:ext uri="{FF2B5EF4-FFF2-40B4-BE49-F238E27FC236}">
              <a16:creationId xmlns:a16="http://schemas.microsoft.com/office/drawing/2014/main" id="{78030F7A-DE6D-4E37-93AD-4C305CD7C8BF}"/>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48" name="直線コネクタ 747">
          <a:extLst>
            <a:ext uri="{FF2B5EF4-FFF2-40B4-BE49-F238E27FC236}">
              <a16:creationId xmlns:a16="http://schemas.microsoft.com/office/drawing/2014/main" id="{F4CA15A1-E2F7-4CEC-8644-3DE4003F19CB}"/>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49" name="テキスト ボックス 748">
          <a:extLst>
            <a:ext uri="{FF2B5EF4-FFF2-40B4-BE49-F238E27FC236}">
              <a16:creationId xmlns:a16="http://schemas.microsoft.com/office/drawing/2014/main" id="{9B5E9359-CA66-46AF-A294-87AECB8219C5}"/>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0" name="直線コネクタ 749">
          <a:extLst>
            <a:ext uri="{FF2B5EF4-FFF2-40B4-BE49-F238E27FC236}">
              <a16:creationId xmlns:a16="http://schemas.microsoft.com/office/drawing/2014/main" id="{0A9D17C0-42A4-4DB8-98A9-CA0AA817397C}"/>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1" name="テキスト ボックス 750">
          <a:extLst>
            <a:ext uri="{FF2B5EF4-FFF2-40B4-BE49-F238E27FC236}">
              <a16:creationId xmlns:a16="http://schemas.microsoft.com/office/drawing/2014/main" id="{25D5DFC2-D3E7-4243-80DF-5762F3E791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2" name="直線コネクタ 751">
          <a:extLst>
            <a:ext uri="{FF2B5EF4-FFF2-40B4-BE49-F238E27FC236}">
              <a16:creationId xmlns:a16="http://schemas.microsoft.com/office/drawing/2014/main" id="{B4BD744A-6E4C-4D3C-8399-087B26949F1C}"/>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3" name="テキスト ボックス 752">
          <a:extLst>
            <a:ext uri="{FF2B5EF4-FFF2-40B4-BE49-F238E27FC236}">
              <a16:creationId xmlns:a16="http://schemas.microsoft.com/office/drawing/2014/main" id="{09542F5B-4DC8-42D2-84BF-4505FD8E939C}"/>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4" name="直線コネクタ 753">
          <a:extLst>
            <a:ext uri="{FF2B5EF4-FFF2-40B4-BE49-F238E27FC236}">
              <a16:creationId xmlns:a16="http://schemas.microsoft.com/office/drawing/2014/main" id="{247FEB98-3F63-4DB8-8F11-134BFF163E0E}"/>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5" name="テキスト ボックス 754">
          <a:extLst>
            <a:ext uri="{FF2B5EF4-FFF2-40B4-BE49-F238E27FC236}">
              <a16:creationId xmlns:a16="http://schemas.microsoft.com/office/drawing/2014/main" id="{E82B5076-29E1-4DF7-BACE-E55012FEDC79}"/>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56" name="直線コネクタ 755">
          <a:extLst>
            <a:ext uri="{FF2B5EF4-FFF2-40B4-BE49-F238E27FC236}">
              <a16:creationId xmlns:a16="http://schemas.microsoft.com/office/drawing/2014/main" id="{64A4922F-BBD0-4991-8EFF-D96F4F75D595}"/>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57" name="テキスト ボックス 756">
          <a:extLst>
            <a:ext uri="{FF2B5EF4-FFF2-40B4-BE49-F238E27FC236}">
              <a16:creationId xmlns:a16="http://schemas.microsoft.com/office/drawing/2014/main" id="{3C102CF7-8963-4462-9FF2-DCA8D8AF464D}"/>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8" name="直線コネクタ 757">
          <a:extLst>
            <a:ext uri="{FF2B5EF4-FFF2-40B4-BE49-F238E27FC236}">
              <a16:creationId xmlns:a16="http://schemas.microsoft.com/office/drawing/2014/main" id="{5A786BBB-E067-4DA9-91C7-680D8972F5AB}"/>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9" name="【公民館】&#10;有形固定資産減価償却率グラフ枠">
          <a:extLst>
            <a:ext uri="{FF2B5EF4-FFF2-40B4-BE49-F238E27FC236}">
              <a16:creationId xmlns:a16="http://schemas.microsoft.com/office/drawing/2014/main" id="{AA88AAF0-B1EB-4A93-B923-658FE95A6A22}"/>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27214</xdr:rowOff>
    </xdr:from>
    <xdr:to>
      <xdr:col>85</xdr:col>
      <xdr:colOff>126364</xdr:colOff>
      <xdr:row>109</xdr:row>
      <xdr:rowOff>35379</xdr:rowOff>
    </xdr:to>
    <xdr:cxnSp macro="">
      <xdr:nvCxnSpPr>
        <xdr:cNvPr id="760" name="直線コネクタ 759">
          <a:extLst>
            <a:ext uri="{FF2B5EF4-FFF2-40B4-BE49-F238E27FC236}">
              <a16:creationId xmlns:a16="http://schemas.microsoft.com/office/drawing/2014/main" id="{9B0FFF81-C872-4240-AB31-EDCCE8132517}"/>
            </a:ext>
          </a:extLst>
        </xdr:cNvPr>
        <xdr:cNvCxnSpPr/>
      </xdr:nvCxnSpPr>
      <xdr:spPr>
        <a:xfrm flipV="1">
          <a:off x="16318864" y="17172214"/>
          <a:ext cx="0" cy="1551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61" name="【公民館】&#10;有形固定資産減価償却率最小値テキスト">
          <a:extLst>
            <a:ext uri="{FF2B5EF4-FFF2-40B4-BE49-F238E27FC236}">
              <a16:creationId xmlns:a16="http://schemas.microsoft.com/office/drawing/2014/main" id="{3D2BBAAB-C869-4E59-8781-46494814EA7F}"/>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62" name="直線コネクタ 761">
          <a:extLst>
            <a:ext uri="{FF2B5EF4-FFF2-40B4-BE49-F238E27FC236}">
              <a16:creationId xmlns:a16="http://schemas.microsoft.com/office/drawing/2014/main" id="{EB73501E-B68D-4305-92E1-7495ECB36E25}"/>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145341</xdr:rowOff>
    </xdr:from>
    <xdr:ext cx="340478" cy="259045"/>
    <xdr:sp macro="" textlink="">
      <xdr:nvSpPr>
        <xdr:cNvPr id="763" name="【公民館】&#10;有形固定資産減価償却率最大値テキスト">
          <a:extLst>
            <a:ext uri="{FF2B5EF4-FFF2-40B4-BE49-F238E27FC236}">
              <a16:creationId xmlns:a16="http://schemas.microsoft.com/office/drawing/2014/main" id="{36FF3344-4175-46F2-9A76-E4C96968B717}"/>
            </a:ext>
          </a:extLst>
        </xdr:cNvPr>
        <xdr:cNvSpPr txBox="1"/>
      </xdr:nvSpPr>
      <xdr:spPr>
        <a:xfrm>
          <a:off x="16357600" y="1694744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27214</xdr:rowOff>
    </xdr:from>
    <xdr:to>
      <xdr:col>86</xdr:col>
      <xdr:colOff>25400</xdr:colOff>
      <xdr:row>100</xdr:row>
      <xdr:rowOff>27214</xdr:rowOff>
    </xdr:to>
    <xdr:cxnSp macro="">
      <xdr:nvCxnSpPr>
        <xdr:cNvPr id="764" name="直線コネクタ 763">
          <a:extLst>
            <a:ext uri="{FF2B5EF4-FFF2-40B4-BE49-F238E27FC236}">
              <a16:creationId xmlns:a16="http://schemas.microsoft.com/office/drawing/2014/main" id="{2B0EA987-DE2A-4096-9270-A47291937098}"/>
            </a:ext>
          </a:extLst>
        </xdr:cNvPr>
        <xdr:cNvCxnSpPr/>
      </xdr:nvCxnSpPr>
      <xdr:spPr>
        <a:xfrm>
          <a:off x="16230600" y="17172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106</xdr:row>
      <xdr:rowOff>51179</xdr:rowOff>
    </xdr:from>
    <xdr:ext cx="405111" cy="259045"/>
    <xdr:sp macro="" textlink="">
      <xdr:nvSpPr>
        <xdr:cNvPr id="765" name="【公民館】&#10;有形固定資産減価償却率平均値テキスト">
          <a:extLst>
            <a:ext uri="{FF2B5EF4-FFF2-40B4-BE49-F238E27FC236}">
              <a16:creationId xmlns:a16="http://schemas.microsoft.com/office/drawing/2014/main" id="{992E8EF2-A718-4E95-BB06-3D919DAF1F31}"/>
            </a:ext>
          </a:extLst>
        </xdr:cNvPr>
        <xdr:cNvSpPr txBox="1"/>
      </xdr:nvSpPr>
      <xdr:spPr>
        <a:xfrm>
          <a:off x="16357600" y="1822487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72752</xdr:rowOff>
    </xdr:from>
    <xdr:to>
      <xdr:col>85</xdr:col>
      <xdr:colOff>177800</xdr:colOff>
      <xdr:row>107</xdr:row>
      <xdr:rowOff>2902</xdr:rowOff>
    </xdr:to>
    <xdr:sp macro="" textlink="">
      <xdr:nvSpPr>
        <xdr:cNvPr id="766" name="フローチャート: 判断 765">
          <a:extLst>
            <a:ext uri="{FF2B5EF4-FFF2-40B4-BE49-F238E27FC236}">
              <a16:creationId xmlns:a16="http://schemas.microsoft.com/office/drawing/2014/main" id="{440AC26B-D896-4452-A131-052032E8602E}"/>
            </a:ext>
          </a:extLst>
        </xdr:cNvPr>
        <xdr:cNvSpPr/>
      </xdr:nvSpPr>
      <xdr:spPr>
        <a:xfrm>
          <a:off x="16268700" y="18246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106</xdr:row>
      <xdr:rowOff>54792</xdr:rowOff>
    </xdr:from>
    <xdr:to>
      <xdr:col>81</xdr:col>
      <xdr:colOff>101600</xdr:colOff>
      <xdr:row>106</xdr:row>
      <xdr:rowOff>156392</xdr:rowOff>
    </xdr:to>
    <xdr:sp macro="" textlink="">
      <xdr:nvSpPr>
        <xdr:cNvPr id="767" name="フローチャート: 判断 766">
          <a:extLst>
            <a:ext uri="{FF2B5EF4-FFF2-40B4-BE49-F238E27FC236}">
              <a16:creationId xmlns:a16="http://schemas.microsoft.com/office/drawing/2014/main" id="{FF6701C8-49DB-48A4-BACE-5CA9A274CF77}"/>
            </a:ext>
          </a:extLst>
        </xdr:cNvPr>
        <xdr:cNvSpPr/>
      </xdr:nvSpPr>
      <xdr:spPr>
        <a:xfrm>
          <a:off x="15430500" y="18228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106</xdr:row>
      <xdr:rowOff>28666</xdr:rowOff>
    </xdr:from>
    <xdr:to>
      <xdr:col>76</xdr:col>
      <xdr:colOff>165100</xdr:colOff>
      <xdr:row>106</xdr:row>
      <xdr:rowOff>130266</xdr:rowOff>
    </xdr:to>
    <xdr:sp macro="" textlink="">
      <xdr:nvSpPr>
        <xdr:cNvPr id="768" name="フローチャート: 判断 767">
          <a:extLst>
            <a:ext uri="{FF2B5EF4-FFF2-40B4-BE49-F238E27FC236}">
              <a16:creationId xmlns:a16="http://schemas.microsoft.com/office/drawing/2014/main" id="{A785797B-1A1C-458B-9235-8B97D389D05A}"/>
            </a:ext>
          </a:extLst>
        </xdr:cNvPr>
        <xdr:cNvSpPr/>
      </xdr:nvSpPr>
      <xdr:spPr>
        <a:xfrm>
          <a:off x="14541500" y="18202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142966</xdr:rowOff>
    </xdr:from>
    <xdr:to>
      <xdr:col>72</xdr:col>
      <xdr:colOff>38100</xdr:colOff>
      <xdr:row>106</xdr:row>
      <xdr:rowOff>73116</xdr:rowOff>
    </xdr:to>
    <xdr:sp macro="" textlink="">
      <xdr:nvSpPr>
        <xdr:cNvPr id="769" name="フローチャート: 判断 768">
          <a:extLst>
            <a:ext uri="{FF2B5EF4-FFF2-40B4-BE49-F238E27FC236}">
              <a16:creationId xmlns:a16="http://schemas.microsoft.com/office/drawing/2014/main" id="{AF7C1BC6-7BE6-4088-9211-A152B2885190}"/>
            </a:ext>
          </a:extLst>
        </xdr:cNvPr>
        <xdr:cNvSpPr/>
      </xdr:nvSpPr>
      <xdr:spPr>
        <a:xfrm>
          <a:off x="13652500" y="18145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115207</xdr:rowOff>
    </xdr:from>
    <xdr:to>
      <xdr:col>67</xdr:col>
      <xdr:colOff>101600</xdr:colOff>
      <xdr:row>106</xdr:row>
      <xdr:rowOff>45357</xdr:rowOff>
    </xdr:to>
    <xdr:sp macro="" textlink="">
      <xdr:nvSpPr>
        <xdr:cNvPr id="770" name="フローチャート: 判断 769">
          <a:extLst>
            <a:ext uri="{FF2B5EF4-FFF2-40B4-BE49-F238E27FC236}">
              <a16:creationId xmlns:a16="http://schemas.microsoft.com/office/drawing/2014/main" id="{96BF50C9-257E-49CF-9B57-01F79637641A}"/>
            </a:ext>
          </a:extLst>
        </xdr:cNvPr>
        <xdr:cNvSpPr/>
      </xdr:nvSpPr>
      <xdr:spPr>
        <a:xfrm>
          <a:off x="12763500" y="1811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1C1F29AB-4AC8-49EC-A67A-28D8122632B9}"/>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673663D5-A5DE-4E8A-9C88-46A8269A8D57}"/>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B875C557-5F70-4A89-B6E3-74CE95797056}"/>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402C8773-6DFE-47B6-93EA-EF6C4966B774}"/>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FD4444DD-05D2-4FB6-9FD8-98D12E0A7C36}"/>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164193</xdr:rowOff>
    </xdr:from>
    <xdr:to>
      <xdr:col>85</xdr:col>
      <xdr:colOff>177800</xdr:colOff>
      <xdr:row>106</xdr:row>
      <xdr:rowOff>94343</xdr:rowOff>
    </xdr:to>
    <xdr:sp macro="" textlink="">
      <xdr:nvSpPr>
        <xdr:cNvPr id="776" name="楕円 775">
          <a:extLst>
            <a:ext uri="{FF2B5EF4-FFF2-40B4-BE49-F238E27FC236}">
              <a16:creationId xmlns:a16="http://schemas.microsoft.com/office/drawing/2014/main" id="{A3B0073C-EE28-4BB6-8FD1-F9A37A6C5330}"/>
            </a:ext>
          </a:extLst>
        </xdr:cNvPr>
        <xdr:cNvSpPr/>
      </xdr:nvSpPr>
      <xdr:spPr>
        <a:xfrm>
          <a:off x="16268700" y="18166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15620</xdr:rowOff>
    </xdr:from>
    <xdr:ext cx="405111" cy="259045"/>
    <xdr:sp macro="" textlink="">
      <xdr:nvSpPr>
        <xdr:cNvPr id="777" name="【公民館】&#10;有形固定資産減価償却率該当値テキスト">
          <a:extLst>
            <a:ext uri="{FF2B5EF4-FFF2-40B4-BE49-F238E27FC236}">
              <a16:creationId xmlns:a16="http://schemas.microsoft.com/office/drawing/2014/main" id="{264E5946-548B-49C2-B17A-89EAFF8A3137}"/>
            </a:ext>
          </a:extLst>
        </xdr:cNvPr>
        <xdr:cNvSpPr txBox="1"/>
      </xdr:nvSpPr>
      <xdr:spPr>
        <a:xfrm>
          <a:off x="16357600" y="18017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89081</xdr:rowOff>
    </xdr:from>
    <xdr:to>
      <xdr:col>81</xdr:col>
      <xdr:colOff>101600</xdr:colOff>
      <xdr:row>106</xdr:row>
      <xdr:rowOff>19231</xdr:rowOff>
    </xdr:to>
    <xdr:sp macro="" textlink="">
      <xdr:nvSpPr>
        <xdr:cNvPr id="778" name="楕円 777">
          <a:extLst>
            <a:ext uri="{FF2B5EF4-FFF2-40B4-BE49-F238E27FC236}">
              <a16:creationId xmlns:a16="http://schemas.microsoft.com/office/drawing/2014/main" id="{F9EFB384-3804-4650-8C48-B6E6C4C9B3CB}"/>
            </a:ext>
          </a:extLst>
        </xdr:cNvPr>
        <xdr:cNvSpPr/>
      </xdr:nvSpPr>
      <xdr:spPr>
        <a:xfrm>
          <a:off x="15430500" y="18091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139881</xdr:rowOff>
    </xdr:from>
    <xdr:to>
      <xdr:col>85</xdr:col>
      <xdr:colOff>127000</xdr:colOff>
      <xdr:row>106</xdr:row>
      <xdr:rowOff>43543</xdr:rowOff>
    </xdr:to>
    <xdr:cxnSp macro="">
      <xdr:nvCxnSpPr>
        <xdr:cNvPr id="779" name="直線コネクタ 778">
          <a:extLst>
            <a:ext uri="{FF2B5EF4-FFF2-40B4-BE49-F238E27FC236}">
              <a16:creationId xmlns:a16="http://schemas.microsoft.com/office/drawing/2014/main" id="{1CA558D0-2132-4F89-8C5C-64E395FE9C91}"/>
            </a:ext>
          </a:extLst>
        </xdr:cNvPr>
        <xdr:cNvCxnSpPr/>
      </xdr:nvCxnSpPr>
      <xdr:spPr>
        <a:xfrm>
          <a:off x="15481300" y="18142131"/>
          <a:ext cx="838200" cy="75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13970</xdr:rowOff>
    </xdr:from>
    <xdr:to>
      <xdr:col>76</xdr:col>
      <xdr:colOff>165100</xdr:colOff>
      <xdr:row>105</xdr:row>
      <xdr:rowOff>115570</xdr:rowOff>
    </xdr:to>
    <xdr:sp macro="" textlink="">
      <xdr:nvSpPr>
        <xdr:cNvPr id="780" name="楕円 779">
          <a:extLst>
            <a:ext uri="{FF2B5EF4-FFF2-40B4-BE49-F238E27FC236}">
              <a16:creationId xmlns:a16="http://schemas.microsoft.com/office/drawing/2014/main" id="{FD6BE1AD-8085-4FEF-B5C3-FF7B708DC3BA}"/>
            </a:ext>
          </a:extLst>
        </xdr:cNvPr>
        <xdr:cNvSpPr/>
      </xdr:nvSpPr>
      <xdr:spPr>
        <a:xfrm>
          <a:off x="14541500" y="1801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64770</xdr:rowOff>
    </xdr:from>
    <xdr:to>
      <xdr:col>81</xdr:col>
      <xdr:colOff>50800</xdr:colOff>
      <xdr:row>105</xdr:row>
      <xdr:rowOff>139881</xdr:rowOff>
    </xdr:to>
    <xdr:cxnSp macro="">
      <xdr:nvCxnSpPr>
        <xdr:cNvPr id="781" name="直線コネクタ 780">
          <a:extLst>
            <a:ext uri="{FF2B5EF4-FFF2-40B4-BE49-F238E27FC236}">
              <a16:creationId xmlns:a16="http://schemas.microsoft.com/office/drawing/2014/main" id="{92A032A1-852A-4F1E-98DD-323258E6E685}"/>
            </a:ext>
          </a:extLst>
        </xdr:cNvPr>
        <xdr:cNvCxnSpPr/>
      </xdr:nvCxnSpPr>
      <xdr:spPr>
        <a:xfrm>
          <a:off x="14592300" y="18067020"/>
          <a:ext cx="889000" cy="75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110308</xdr:rowOff>
    </xdr:from>
    <xdr:to>
      <xdr:col>72</xdr:col>
      <xdr:colOff>38100</xdr:colOff>
      <xdr:row>105</xdr:row>
      <xdr:rowOff>40458</xdr:rowOff>
    </xdr:to>
    <xdr:sp macro="" textlink="">
      <xdr:nvSpPr>
        <xdr:cNvPr id="782" name="楕円 781">
          <a:extLst>
            <a:ext uri="{FF2B5EF4-FFF2-40B4-BE49-F238E27FC236}">
              <a16:creationId xmlns:a16="http://schemas.microsoft.com/office/drawing/2014/main" id="{18245C09-38B7-4385-8078-F9295FA9676B}"/>
            </a:ext>
          </a:extLst>
        </xdr:cNvPr>
        <xdr:cNvSpPr/>
      </xdr:nvSpPr>
      <xdr:spPr>
        <a:xfrm>
          <a:off x="13652500" y="17941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161108</xdr:rowOff>
    </xdr:from>
    <xdr:to>
      <xdr:col>76</xdr:col>
      <xdr:colOff>114300</xdr:colOff>
      <xdr:row>105</xdr:row>
      <xdr:rowOff>64770</xdr:rowOff>
    </xdr:to>
    <xdr:cxnSp macro="">
      <xdr:nvCxnSpPr>
        <xdr:cNvPr id="783" name="直線コネクタ 782">
          <a:extLst>
            <a:ext uri="{FF2B5EF4-FFF2-40B4-BE49-F238E27FC236}">
              <a16:creationId xmlns:a16="http://schemas.microsoft.com/office/drawing/2014/main" id="{05FAC9F2-1048-4305-80C2-82A4C256F027}"/>
            </a:ext>
          </a:extLst>
        </xdr:cNvPr>
        <xdr:cNvCxnSpPr/>
      </xdr:nvCxnSpPr>
      <xdr:spPr>
        <a:xfrm>
          <a:off x="13703300" y="17991908"/>
          <a:ext cx="889000" cy="75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35198</xdr:rowOff>
    </xdr:from>
    <xdr:to>
      <xdr:col>67</xdr:col>
      <xdr:colOff>101600</xdr:colOff>
      <xdr:row>104</xdr:row>
      <xdr:rowOff>136798</xdr:rowOff>
    </xdr:to>
    <xdr:sp macro="" textlink="">
      <xdr:nvSpPr>
        <xdr:cNvPr id="784" name="楕円 783">
          <a:extLst>
            <a:ext uri="{FF2B5EF4-FFF2-40B4-BE49-F238E27FC236}">
              <a16:creationId xmlns:a16="http://schemas.microsoft.com/office/drawing/2014/main" id="{BEF3C8E7-0691-4E91-A2B3-FD0112CF1D33}"/>
            </a:ext>
          </a:extLst>
        </xdr:cNvPr>
        <xdr:cNvSpPr/>
      </xdr:nvSpPr>
      <xdr:spPr>
        <a:xfrm>
          <a:off x="12763500" y="17865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85998</xdr:rowOff>
    </xdr:from>
    <xdr:to>
      <xdr:col>71</xdr:col>
      <xdr:colOff>177800</xdr:colOff>
      <xdr:row>104</xdr:row>
      <xdr:rowOff>161108</xdr:rowOff>
    </xdr:to>
    <xdr:cxnSp macro="">
      <xdr:nvCxnSpPr>
        <xdr:cNvPr id="785" name="直線コネクタ 784">
          <a:extLst>
            <a:ext uri="{FF2B5EF4-FFF2-40B4-BE49-F238E27FC236}">
              <a16:creationId xmlns:a16="http://schemas.microsoft.com/office/drawing/2014/main" id="{70D18330-77FA-4086-94EF-D6ADE2CBB53E}"/>
            </a:ext>
          </a:extLst>
        </xdr:cNvPr>
        <xdr:cNvCxnSpPr/>
      </xdr:nvCxnSpPr>
      <xdr:spPr>
        <a:xfrm>
          <a:off x="12814300" y="17916798"/>
          <a:ext cx="889000" cy="75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147519</xdr:rowOff>
    </xdr:from>
    <xdr:ext cx="405111" cy="259045"/>
    <xdr:sp macro="" textlink="">
      <xdr:nvSpPr>
        <xdr:cNvPr id="786" name="n_1aveValue【公民館】&#10;有形固定資産減価償却率">
          <a:extLst>
            <a:ext uri="{FF2B5EF4-FFF2-40B4-BE49-F238E27FC236}">
              <a16:creationId xmlns:a16="http://schemas.microsoft.com/office/drawing/2014/main" id="{6F07DF67-C29E-483C-9169-5FC6C8D9E81A}"/>
            </a:ext>
          </a:extLst>
        </xdr:cNvPr>
        <xdr:cNvSpPr txBox="1"/>
      </xdr:nvSpPr>
      <xdr:spPr>
        <a:xfrm>
          <a:off x="15266044" y="183212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121393</xdr:rowOff>
    </xdr:from>
    <xdr:ext cx="405111" cy="259045"/>
    <xdr:sp macro="" textlink="">
      <xdr:nvSpPr>
        <xdr:cNvPr id="787" name="n_2aveValue【公民館】&#10;有形固定資産減価償却率">
          <a:extLst>
            <a:ext uri="{FF2B5EF4-FFF2-40B4-BE49-F238E27FC236}">
              <a16:creationId xmlns:a16="http://schemas.microsoft.com/office/drawing/2014/main" id="{669AE2CF-54CD-430F-8F3C-B8A4BE0A9B04}"/>
            </a:ext>
          </a:extLst>
        </xdr:cNvPr>
        <xdr:cNvSpPr txBox="1"/>
      </xdr:nvSpPr>
      <xdr:spPr>
        <a:xfrm>
          <a:off x="14389744" y="18295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64243</xdr:rowOff>
    </xdr:from>
    <xdr:ext cx="405111" cy="259045"/>
    <xdr:sp macro="" textlink="">
      <xdr:nvSpPr>
        <xdr:cNvPr id="788" name="n_3aveValue【公民館】&#10;有形固定資産減価償却率">
          <a:extLst>
            <a:ext uri="{FF2B5EF4-FFF2-40B4-BE49-F238E27FC236}">
              <a16:creationId xmlns:a16="http://schemas.microsoft.com/office/drawing/2014/main" id="{61B7D52B-4D0F-498A-81D3-691A23A13231}"/>
            </a:ext>
          </a:extLst>
        </xdr:cNvPr>
        <xdr:cNvSpPr txBox="1"/>
      </xdr:nvSpPr>
      <xdr:spPr>
        <a:xfrm>
          <a:off x="13500744" y="182379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36484</xdr:rowOff>
    </xdr:from>
    <xdr:ext cx="405111" cy="259045"/>
    <xdr:sp macro="" textlink="">
      <xdr:nvSpPr>
        <xdr:cNvPr id="789" name="n_4aveValue【公民館】&#10;有形固定資産減価償却率">
          <a:extLst>
            <a:ext uri="{FF2B5EF4-FFF2-40B4-BE49-F238E27FC236}">
              <a16:creationId xmlns:a16="http://schemas.microsoft.com/office/drawing/2014/main" id="{B82F5589-1589-4CDC-9116-FCE84BF34FDC}"/>
            </a:ext>
          </a:extLst>
        </xdr:cNvPr>
        <xdr:cNvSpPr txBox="1"/>
      </xdr:nvSpPr>
      <xdr:spPr>
        <a:xfrm>
          <a:off x="12611744" y="182101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104</xdr:row>
      <xdr:rowOff>35758</xdr:rowOff>
    </xdr:from>
    <xdr:ext cx="405111" cy="259045"/>
    <xdr:sp macro="" textlink="">
      <xdr:nvSpPr>
        <xdr:cNvPr id="790" name="n_1mainValue【公民館】&#10;有形固定資産減価償却率">
          <a:extLst>
            <a:ext uri="{FF2B5EF4-FFF2-40B4-BE49-F238E27FC236}">
              <a16:creationId xmlns:a16="http://schemas.microsoft.com/office/drawing/2014/main" id="{B6D983ED-C282-4FE8-A7FE-FBBA6C8ADE6F}"/>
            </a:ext>
          </a:extLst>
        </xdr:cNvPr>
        <xdr:cNvSpPr txBox="1"/>
      </xdr:nvSpPr>
      <xdr:spPr>
        <a:xfrm>
          <a:off x="15266044" y="178665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132097</xdr:rowOff>
    </xdr:from>
    <xdr:ext cx="405111" cy="259045"/>
    <xdr:sp macro="" textlink="">
      <xdr:nvSpPr>
        <xdr:cNvPr id="791" name="n_2mainValue【公民館】&#10;有形固定資産減価償却率">
          <a:extLst>
            <a:ext uri="{FF2B5EF4-FFF2-40B4-BE49-F238E27FC236}">
              <a16:creationId xmlns:a16="http://schemas.microsoft.com/office/drawing/2014/main" id="{27EF963F-03FB-4A0B-B4E0-E4CF38B7C1EB}"/>
            </a:ext>
          </a:extLst>
        </xdr:cNvPr>
        <xdr:cNvSpPr txBox="1"/>
      </xdr:nvSpPr>
      <xdr:spPr>
        <a:xfrm>
          <a:off x="14389744" y="1779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56985</xdr:rowOff>
    </xdr:from>
    <xdr:ext cx="405111" cy="259045"/>
    <xdr:sp macro="" textlink="">
      <xdr:nvSpPr>
        <xdr:cNvPr id="792" name="n_3mainValue【公民館】&#10;有形固定資産減価償却率">
          <a:extLst>
            <a:ext uri="{FF2B5EF4-FFF2-40B4-BE49-F238E27FC236}">
              <a16:creationId xmlns:a16="http://schemas.microsoft.com/office/drawing/2014/main" id="{EB4969E9-CFF0-4078-B9D4-EC0F778B5E57}"/>
            </a:ext>
          </a:extLst>
        </xdr:cNvPr>
        <xdr:cNvSpPr txBox="1"/>
      </xdr:nvSpPr>
      <xdr:spPr>
        <a:xfrm>
          <a:off x="13500744" y="17716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153325</xdr:rowOff>
    </xdr:from>
    <xdr:ext cx="405111" cy="259045"/>
    <xdr:sp macro="" textlink="">
      <xdr:nvSpPr>
        <xdr:cNvPr id="793" name="n_4mainValue【公民館】&#10;有形固定資産減価償却率">
          <a:extLst>
            <a:ext uri="{FF2B5EF4-FFF2-40B4-BE49-F238E27FC236}">
              <a16:creationId xmlns:a16="http://schemas.microsoft.com/office/drawing/2014/main" id="{79431E3D-B6A2-427B-970A-B5804E6BFA67}"/>
            </a:ext>
          </a:extLst>
        </xdr:cNvPr>
        <xdr:cNvSpPr txBox="1"/>
      </xdr:nvSpPr>
      <xdr:spPr>
        <a:xfrm>
          <a:off x="12611744" y="176412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4" name="正方形/長方形 793">
          <a:extLst>
            <a:ext uri="{FF2B5EF4-FFF2-40B4-BE49-F238E27FC236}">
              <a16:creationId xmlns:a16="http://schemas.microsoft.com/office/drawing/2014/main" id="{7FDB55B7-6ADC-4C1F-A554-816C6CC3EE26}"/>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5" name="正方形/長方形 794">
          <a:extLst>
            <a:ext uri="{FF2B5EF4-FFF2-40B4-BE49-F238E27FC236}">
              <a16:creationId xmlns:a16="http://schemas.microsoft.com/office/drawing/2014/main" id="{7B8A9099-DCA7-4BAA-890C-0B7E0238DA93}"/>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6" name="正方形/長方形 795">
          <a:extLst>
            <a:ext uri="{FF2B5EF4-FFF2-40B4-BE49-F238E27FC236}">
              <a16:creationId xmlns:a16="http://schemas.microsoft.com/office/drawing/2014/main" id="{2C3C822A-ADA3-4CBC-B74C-774831B5FB72}"/>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7" name="正方形/長方形 796">
          <a:extLst>
            <a:ext uri="{FF2B5EF4-FFF2-40B4-BE49-F238E27FC236}">
              <a16:creationId xmlns:a16="http://schemas.microsoft.com/office/drawing/2014/main" id="{CD3322EF-84AB-4876-A83F-04B37AC5FF55}"/>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8" name="正方形/長方形 797">
          <a:extLst>
            <a:ext uri="{FF2B5EF4-FFF2-40B4-BE49-F238E27FC236}">
              <a16:creationId xmlns:a16="http://schemas.microsoft.com/office/drawing/2014/main" id="{308C8ADD-1676-40EC-89D5-66C8BD3D57EF}"/>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9" name="正方形/長方形 798">
          <a:extLst>
            <a:ext uri="{FF2B5EF4-FFF2-40B4-BE49-F238E27FC236}">
              <a16:creationId xmlns:a16="http://schemas.microsoft.com/office/drawing/2014/main" id="{FC701210-5954-4336-AB25-D568A8DBA794}"/>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0" name="正方形/長方形 799">
          <a:extLst>
            <a:ext uri="{FF2B5EF4-FFF2-40B4-BE49-F238E27FC236}">
              <a16:creationId xmlns:a16="http://schemas.microsoft.com/office/drawing/2014/main" id="{2FAAA4C0-B168-4AD0-8CEB-FD40F566F06D}"/>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1" name="正方形/長方形 800">
          <a:extLst>
            <a:ext uri="{FF2B5EF4-FFF2-40B4-BE49-F238E27FC236}">
              <a16:creationId xmlns:a16="http://schemas.microsoft.com/office/drawing/2014/main" id="{956835C5-2C9A-4662-AAC5-704D8B0E179C}"/>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2" name="テキスト ボックス 801">
          <a:extLst>
            <a:ext uri="{FF2B5EF4-FFF2-40B4-BE49-F238E27FC236}">
              <a16:creationId xmlns:a16="http://schemas.microsoft.com/office/drawing/2014/main" id="{239CD086-6E2C-487B-B933-B117F73ECACC}"/>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3" name="直線コネクタ 802">
          <a:extLst>
            <a:ext uri="{FF2B5EF4-FFF2-40B4-BE49-F238E27FC236}">
              <a16:creationId xmlns:a16="http://schemas.microsoft.com/office/drawing/2014/main" id="{4E443706-DB3C-45AF-AE80-DFCFB0C4D34C}"/>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107</xdr:row>
      <xdr:rowOff>133350</xdr:rowOff>
    </xdr:from>
    <xdr:to>
      <xdr:col>120</xdr:col>
      <xdr:colOff>114300</xdr:colOff>
      <xdr:row>107</xdr:row>
      <xdr:rowOff>133350</xdr:rowOff>
    </xdr:to>
    <xdr:cxnSp macro="">
      <xdr:nvCxnSpPr>
        <xdr:cNvPr id="804" name="直線コネクタ 803">
          <a:extLst>
            <a:ext uri="{FF2B5EF4-FFF2-40B4-BE49-F238E27FC236}">
              <a16:creationId xmlns:a16="http://schemas.microsoft.com/office/drawing/2014/main" id="{7DBB3694-C68A-4263-BF9F-1EF9DE97CFDB}"/>
            </a:ext>
          </a:extLst>
        </xdr:cNvPr>
        <xdr:cNvCxnSpPr/>
      </xdr:nvCxnSpPr>
      <xdr:spPr>
        <a:xfrm>
          <a:off x="18288000" y="1847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162577</xdr:rowOff>
    </xdr:from>
    <xdr:ext cx="467179" cy="259045"/>
    <xdr:sp macro="" textlink="">
      <xdr:nvSpPr>
        <xdr:cNvPr id="805" name="テキスト ボックス 804">
          <a:extLst>
            <a:ext uri="{FF2B5EF4-FFF2-40B4-BE49-F238E27FC236}">
              <a16:creationId xmlns:a16="http://schemas.microsoft.com/office/drawing/2014/main" id="{DB64A3F4-CD4A-434A-8885-4076AD6453C1}"/>
            </a:ext>
          </a:extLst>
        </xdr:cNvPr>
        <xdr:cNvSpPr txBox="1"/>
      </xdr:nvSpPr>
      <xdr:spPr>
        <a:xfrm>
          <a:off x="178208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06" name="直線コネクタ 805">
          <a:extLst>
            <a:ext uri="{FF2B5EF4-FFF2-40B4-BE49-F238E27FC236}">
              <a16:creationId xmlns:a16="http://schemas.microsoft.com/office/drawing/2014/main" id="{D22A7451-EF0D-4092-96BC-24B551AA3926}"/>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07" name="テキスト ボックス 806">
          <a:extLst>
            <a:ext uri="{FF2B5EF4-FFF2-40B4-BE49-F238E27FC236}">
              <a16:creationId xmlns:a16="http://schemas.microsoft.com/office/drawing/2014/main" id="{288383B3-B750-433C-B94E-7D2810913DA5}"/>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19050</xdr:rowOff>
    </xdr:from>
    <xdr:to>
      <xdr:col>120</xdr:col>
      <xdr:colOff>114300</xdr:colOff>
      <xdr:row>101</xdr:row>
      <xdr:rowOff>19050</xdr:rowOff>
    </xdr:to>
    <xdr:cxnSp macro="">
      <xdr:nvCxnSpPr>
        <xdr:cNvPr id="808" name="直線コネクタ 807">
          <a:extLst>
            <a:ext uri="{FF2B5EF4-FFF2-40B4-BE49-F238E27FC236}">
              <a16:creationId xmlns:a16="http://schemas.microsoft.com/office/drawing/2014/main" id="{E95A2AF3-F54B-4FA2-8EA0-DE898CAB338D}"/>
            </a:ext>
          </a:extLst>
        </xdr:cNvPr>
        <xdr:cNvCxnSpPr/>
      </xdr:nvCxnSpPr>
      <xdr:spPr>
        <a:xfrm>
          <a:off x="18288000" y="1733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48277</xdr:rowOff>
    </xdr:from>
    <xdr:ext cx="467179" cy="259045"/>
    <xdr:sp macro="" textlink="">
      <xdr:nvSpPr>
        <xdr:cNvPr id="809" name="テキスト ボックス 808">
          <a:extLst>
            <a:ext uri="{FF2B5EF4-FFF2-40B4-BE49-F238E27FC236}">
              <a16:creationId xmlns:a16="http://schemas.microsoft.com/office/drawing/2014/main" id="{AE05289E-8A65-4D04-A5D2-925A8F67B01D}"/>
            </a:ext>
          </a:extLst>
        </xdr:cNvPr>
        <xdr:cNvSpPr txBox="1"/>
      </xdr:nvSpPr>
      <xdr:spPr>
        <a:xfrm>
          <a:off x="1782082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0" name="直線コネクタ 809">
          <a:extLst>
            <a:ext uri="{FF2B5EF4-FFF2-40B4-BE49-F238E27FC236}">
              <a16:creationId xmlns:a16="http://schemas.microsoft.com/office/drawing/2014/main" id="{330137B5-EC1F-4386-8257-BFFDF5806DEF}"/>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1" name="テキスト ボックス 810">
          <a:extLst>
            <a:ext uri="{FF2B5EF4-FFF2-40B4-BE49-F238E27FC236}">
              <a16:creationId xmlns:a16="http://schemas.microsoft.com/office/drawing/2014/main" id="{C5098B17-7821-4C3D-9196-88DFC7244E64}"/>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2" name="【公民館】&#10;一人当たり面積グラフ枠">
          <a:extLst>
            <a:ext uri="{FF2B5EF4-FFF2-40B4-BE49-F238E27FC236}">
              <a16:creationId xmlns:a16="http://schemas.microsoft.com/office/drawing/2014/main" id="{A90586D4-DFBE-4831-9EF2-B7C5F955CB29}"/>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55054</xdr:rowOff>
    </xdr:from>
    <xdr:to>
      <xdr:col>116</xdr:col>
      <xdr:colOff>62864</xdr:colOff>
      <xdr:row>107</xdr:row>
      <xdr:rowOff>110489</xdr:rowOff>
    </xdr:to>
    <xdr:cxnSp macro="">
      <xdr:nvCxnSpPr>
        <xdr:cNvPr id="813" name="直線コネクタ 812">
          <a:extLst>
            <a:ext uri="{FF2B5EF4-FFF2-40B4-BE49-F238E27FC236}">
              <a16:creationId xmlns:a16="http://schemas.microsoft.com/office/drawing/2014/main" id="{67999262-0897-46F7-8EB1-EAE777F5A943}"/>
            </a:ext>
          </a:extLst>
        </xdr:cNvPr>
        <xdr:cNvCxnSpPr/>
      </xdr:nvCxnSpPr>
      <xdr:spPr>
        <a:xfrm flipV="1">
          <a:off x="22160864" y="17200054"/>
          <a:ext cx="0" cy="12555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114316</xdr:rowOff>
    </xdr:from>
    <xdr:ext cx="469744" cy="259045"/>
    <xdr:sp macro="" textlink="">
      <xdr:nvSpPr>
        <xdr:cNvPr id="814" name="【公民館】&#10;一人当たり面積最小値テキスト">
          <a:extLst>
            <a:ext uri="{FF2B5EF4-FFF2-40B4-BE49-F238E27FC236}">
              <a16:creationId xmlns:a16="http://schemas.microsoft.com/office/drawing/2014/main" id="{02CB5F6C-CDE2-42CD-901F-A72B36576371}"/>
            </a:ext>
          </a:extLst>
        </xdr:cNvPr>
        <xdr:cNvSpPr txBox="1"/>
      </xdr:nvSpPr>
      <xdr:spPr>
        <a:xfrm>
          <a:off x="22199600" y="18459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110489</xdr:rowOff>
    </xdr:from>
    <xdr:to>
      <xdr:col>116</xdr:col>
      <xdr:colOff>152400</xdr:colOff>
      <xdr:row>107</xdr:row>
      <xdr:rowOff>110489</xdr:rowOff>
    </xdr:to>
    <xdr:cxnSp macro="">
      <xdr:nvCxnSpPr>
        <xdr:cNvPr id="815" name="直線コネクタ 814">
          <a:extLst>
            <a:ext uri="{FF2B5EF4-FFF2-40B4-BE49-F238E27FC236}">
              <a16:creationId xmlns:a16="http://schemas.microsoft.com/office/drawing/2014/main" id="{E5CD0D3A-9BEF-4728-9FD1-5B6AD9BBC81F}"/>
            </a:ext>
          </a:extLst>
        </xdr:cNvPr>
        <xdr:cNvCxnSpPr/>
      </xdr:nvCxnSpPr>
      <xdr:spPr>
        <a:xfrm>
          <a:off x="22072600" y="18455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1731</xdr:rowOff>
    </xdr:from>
    <xdr:ext cx="469744" cy="259045"/>
    <xdr:sp macro="" textlink="">
      <xdr:nvSpPr>
        <xdr:cNvPr id="816" name="【公民館】&#10;一人当たり面積最大値テキスト">
          <a:extLst>
            <a:ext uri="{FF2B5EF4-FFF2-40B4-BE49-F238E27FC236}">
              <a16:creationId xmlns:a16="http://schemas.microsoft.com/office/drawing/2014/main" id="{1742FEE9-3C2F-47E9-8203-3BAC799697DB}"/>
            </a:ext>
          </a:extLst>
        </xdr:cNvPr>
        <xdr:cNvSpPr txBox="1"/>
      </xdr:nvSpPr>
      <xdr:spPr>
        <a:xfrm>
          <a:off x="22199600" y="16975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55054</xdr:rowOff>
    </xdr:from>
    <xdr:to>
      <xdr:col>116</xdr:col>
      <xdr:colOff>152400</xdr:colOff>
      <xdr:row>100</xdr:row>
      <xdr:rowOff>55054</xdr:rowOff>
    </xdr:to>
    <xdr:cxnSp macro="">
      <xdr:nvCxnSpPr>
        <xdr:cNvPr id="817" name="直線コネクタ 816">
          <a:extLst>
            <a:ext uri="{FF2B5EF4-FFF2-40B4-BE49-F238E27FC236}">
              <a16:creationId xmlns:a16="http://schemas.microsoft.com/office/drawing/2014/main" id="{7B9214CA-E379-4416-BC4C-4FC64708193B}"/>
            </a:ext>
          </a:extLst>
        </xdr:cNvPr>
        <xdr:cNvCxnSpPr/>
      </xdr:nvCxnSpPr>
      <xdr:spPr>
        <a:xfrm>
          <a:off x="22072600" y="172000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154576</xdr:rowOff>
    </xdr:from>
    <xdr:ext cx="469744" cy="259045"/>
    <xdr:sp macro="" textlink="">
      <xdr:nvSpPr>
        <xdr:cNvPr id="818" name="【公民館】&#10;一人当たり面積平均値テキスト">
          <a:extLst>
            <a:ext uri="{FF2B5EF4-FFF2-40B4-BE49-F238E27FC236}">
              <a16:creationId xmlns:a16="http://schemas.microsoft.com/office/drawing/2014/main" id="{874CCA1A-EE3A-417A-B87F-323FF2FBDA49}"/>
            </a:ext>
          </a:extLst>
        </xdr:cNvPr>
        <xdr:cNvSpPr txBox="1"/>
      </xdr:nvSpPr>
      <xdr:spPr>
        <a:xfrm>
          <a:off x="22199600" y="1798537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131699</xdr:rowOff>
    </xdr:from>
    <xdr:to>
      <xdr:col>116</xdr:col>
      <xdr:colOff>114300</xdr:colOff>
      <xdr:row>106</xdr:row>
      <xdr:rowOff>61849</xdr:rowOff>
    </xdr:to>
    <xdr:sp macro="" textlink="">
      <xdr:nvSpPr>
        <xdr:cNvPr id="819" name="フローチャート: 判断 818">
          <a:extLst>
            <a:ext uri="{FF2B5EF4-FFF2-40B4-BE49-F238E27FC236}">
              <a16:creationId xmlns:a16="http://schemas.microsoft.com/office/drawing/2014/main" id="{A4B5044A-C6A2-458E-B47C-AAD16759E147}"/>
            </a:ext>
          </a:extLst>
        </xdr:cNvPr>
        <xdr:cNvSpPr/>
      </xdr:nvSpPr>
      <xdr:spPr>
        <a:xfrm>
          <a:off x="22110700" y="18133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140843</xdr:rowOff>
    </xdr:from>
    <xdr:to>
      <xdr:col>112</xdr:col>
      <xdr:colOff>38100</xdr:colOff>
      <xdr:row>106</xdr:row>
      <xdr:rowOff>70993</xdr:rowOff>
    </xdr:to>
    <xdr:sp macro="" textlink="">
      <xdr:nvSpPr>
        <xdr:cNvPr id="820" name="フローチャート: 判断 819">
          <a:extLst>
            <a:ext uri="{FF2B5EF4-FFF2-40B4-BE49-F238E27FC236}">
              <a16:creationId xmlns:a16="http://schemas.microsoft.com/office/drawing/2014/main" id="{9F4EB04A-4F3F-4042-A45E-C462D3764E6F}"/>
            </a:ext>
          </a:extLst>
        </xdr:cNvPr>
        <xdr:cNvSpPr/>
      </xdr:nvSpPr>
      <xdr:spPr>
        <a:xfrm>
          <a:off x="21272500" y="18143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140272</xdr:rowOff>
    </xdr:from>
    <xdr:to>
      <xdr:col>107</xdr:col>
      <xdr:colOff>101600</xdr:colOff>
      <xdr:row>106</xdr:row>
      <xdr:rowOff>70422</xdr:rowOff>
    </xdr:to>
    <xdr:sp macro="" textlink="">
      <xdr:nvSpPr>
        <xdr:cNvPr id="821" name="フローチャート: 判断 820">
          <a:extLst>
            <a:ext uri="{FF2B5EF4-FFF2-40B4-BE49-F238E27FC236}">
              <a16:creationId xmlns:a16="http://schemas.microsoft.com/office/drawing/2014/main" id="{B3623E44-FDB6-4E88-B7AA-A59880C985EC}"/>
            </a:ext>
          </a:extLst>
        </xdr:cNvPr>
        <xdr:cNvSpPr/>
      </xdr:nvSpPr>
      <xdr:spPr>
        <a:xfrm>
          <a:off x="20383500" y="18142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125413</xdr:rowOff>
    </xdr:from>
    <xdr:to>
      <xdr:col>102</xdr:col>
      <xdr:colOff>165100</xdr:colOff>
      <xdr:row>106</xdr:row>
      <xdr:rowOff>55563</xdr:rowOff>
    </xdr:to>
    <xdr:sp macro="" textlink="">
      <xdr:nvSpPr>
        <xdr:cNvPr id="822" name="フローチャート: 判断 821">
          <a:extLst>
            <a:ext uri="{FF2B5EF4-FFF2-40B4-BE49-F238E27FC236}">
              <a16:creationId xmlns:a16="http://schemas.microsoft.com/office/drawing/2014/main" id="{C63BEE9C-C287-49E3-8437-E1A4A6C071CD}"/>
            </a:ext>
          </a:extLst>
        </xdr:cNvPr>
        <xdr:cNvSpPr/>
      </xdr:nvSpPr>
      <xdr:spPr>
        <a:xfrm>
          <a:off x="19494500" y="18127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136271</xdr:rowOff>
    </xdr:from>
    <xdr:to>
      <xdr:col>98</xdr:col>
      <xdr:colOff>38100</xdr:colOff>
      <xdr:row>106</xdr:row>
      <xdr:rowOff>66421</xdr:rowOff>
    </xdr:to>
    <xdr:sp macro="" textlink="">
      <xdr:nvSpPr>
        <xdr:cNvPr id="823" name="フローチャート: 判断 822">
          <a:extLst>
            <a:ext uri="{FF2B5EF4-FFF2-40B4-BE49-F238E27FC236}">
              <a16:creationId xmlns:a16="http://schemas.microsoft.com/office/drawing/2014/main" id="{026465BA-037E-45CC-8D54-F88269008449}"/>
            </a:ext>
          </a:extLst>
        </xdr:cNvPr>
        <xdr:cNvSpPr/>
      </xdr:nvSpPr>
      <xdr:spPr>
        <a:xfrm>
          <a:off x="18605500" y="18138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4" name="テキスト ボックス 823">
          <a:extLst>
            <a:ext uri="{FF2B5EF4-FFF2-40B4-BE49-F238E27FC236}">
              <a16:creationId xmlns:a16="http://schemas.microsoft.com/office/drawing/2014/main" id="{A6BA4876-0732-4E28-BD7B-8DC76EE0AC5F}"/>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5" name="テキスト ボックス 824">
          <a:extLst>
            <a:ext uri="{FF2B5EF4-FFF2-40B4-BE49-F238E27FC236}">
              <a16:creationId xmlns:a16="http://schemas.microsoft.com/office/drawing/2014/main" id="{20B8DAF1-614F-47EB-A21C-08247CE54B78}"/>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6" name="テキスト ボックス 825">
          <a:extLst>
            <a:ext uri="{FF2B5EF4-FFF2-40B4-BE49-F238E27FC236}">
              <a16:creationId xmlns:a16="http://schemas.microsoft.com/office/drawing/2014/main" id="{26ECFA56-E440-45FA-9F78-BDCF3652714B}"/>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7" name="テキスト ボックス 826">
          <a:extLst>
            <a:ext uri="{FF2B5EF4-FFF2-40B4-BE49-F238E27FC236}">
              <a16:creationId xmlns:a16="http://schemas.microsoft.com/office/drawing/2014/main" id="{ADA3826A-BF00-457C-B593-C80C4FEA9864}"/>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E37F873E-4705-4E14-BC5C-4117B05D3846}"/>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59689</xdr:rowOff>
    </xdr:from>
    <xdr:to>
      <xdr:col>116</xdr:col>
      <xdr:colOff>114300</xdr:colOff>
      <xdr:row>107</xdr:row>
      <xdr:rowOff>161289</xdr:rowOff>
    </xdr:to>
    <xdr:sp macro="" textlink="">
      <xdr:nvSpPr>
        <xdr:cNvPr id="829" name="楕円 828">
          <a:extLst>
            <a:ext uri="{FF2B5EF4-FFF2-40B4-BE49-F238E27FC236}">
              <a16:creationId xmlns:a16="http://schemas.microsoft.com/office/drawing/2014/main" id="{0A67FF33-9C4A-4A3A-9740-DA6F41308AAD}"/>
            </a:ext>
          </a:extLst>
        </xdr:cNvPr>
        <xdr:cNvSpPr/>
      </xdr:nvSpPr>
      <xdr:spPr>
        <a:xfrm>
          <a:off x="22110700" y="18404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146066</xdr:rowOff>
    </xdr:from>
    <xdr:ext cx="469744" cy="259045"/>
    <xdr:sp macro="" textlink="">
      <xdr:nvSpPr>
        <xdr:cNvPr id="830" name="【公民館】&#10;一人当たり面積該当値テキスト">
          <a:extLst>
            <a:ext uri="{FF2B5EF4-FFF2-40B4-BE49-F238E27FC236}">
              <a16:creationId xmlns:a16="http://schemas.microsoft.com/office/drawing/2014/main" id="{8B98A854-59D8-4A5F-96DF-98FAFD0E0765}"/>
            </a:ext>
          </a:extLst>
        </xdr:cNvPr>
        <xdr:cNvSpPr txBox="1"/>
      </xdr:nvSpPr>
      <xdr:spPr>
        <a:xfrm>
          <a:off x="22199600" y="18319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59689</xdr:rowOff>
    </xdr:from>
    <xdr:to>
      <xdr:col>112</xdr:col>
      <xdr:colOff>38100</xdr:colOff>
      <xdr:row>107</xdr:row>
      <xdr:rowOff>161289</xdr:rowOff>
    </xdr:to>
    <xdr:sp macro="" textlink="">
      <xdr:nvSpPr>
        <xdr:cNvPr id="831" name="楕円 830">
          <a:extLst>
            <a:ext uri="{FF2B5EF4-FFF2-40B4-BE49-F238E27FC236}">
              <a16:creationId xmlns:a16="http://schemas.microsoft.com/office/drawing/2014/main" id="{0B27C95C-6C76-45A3-BD4D-ADFB5D290756}"/>
            </a:ext>
          </a:extLst>
        </xdr:cNvPr>
        <xdr:cNvSpPr/>
      </xdr:nvSpPr>
      <xdr:spPr>
        <a:xfrm>
          <a:off x="21272500" y="18404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110489</xdr:rowOff>
    </xdr:from>
    <xdr:to>
      <xdr:col>116</xdr:col>
      <xdr:colOff>63500</xdr:colOff>
      <xdr:row>107</xdr:row>
      <xdr:rowOff>110489</xdr:rowOff>
    </xdr:to>
    <xdr:cxnSp macro="">
      <xdr:nvCxnSpPr>
        <xdr:cNvPr id="832" name="直線コネクタ 831">
          <a:extLst>
            <a:ext uri="{FF2B5EF4-FFF2-40B4-BE49-F238E27FC236}">
              <a16:creationId xmlns:a16="http://schemas.microsoft.com/office/drawing/2014/main" id="{8B67676A-34AC-4961-A871-64CD3FAFAF7B}"/>
            </a:ext>
          </a:extLst>
        </xdr:cNvPr>
        <xdr:cNvCxnSpPr/>
      </xdr:nvCxnSpPr>
      <xdr:spPr>
        <a:xfrm>
          <a:off x="21323300" y="1845563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60261</xdr:rowOff>
    </xdr:from>
    <xdr:to>
      <xdr:col>107</xdr:col>
      <xdr:colOff>101600</xdr:colOff>
      <xdr:row>107</xdr:row>
      <xdr:rowOff>161861</xdr:rowOff>
    </xdr:to>
    <xdr:sp macro="" textlink="">
      <xdr:nvSpPr>
        <xdr:cNvPr id="833" name="楕円 832">
          <a:extLst>
            <a:ext uri="{FF2B5EF4-FFF2-40B4-BE49-F238E27FC236}">
              <a16:creationId xmlns:a16="http://schemas.microsoft.com/office/drawing/2014/main" id="{5A901161-0B85-4DF9-AA83-26A135474A40}"/>
            </a:ext>
          </a:extLst>
        </xdr:cNvPr>
        <xdr:cNvSpPr/>
      </xdr:nvSpPr>
      <xdr:spPr>
        <a:xfrm>
          <a:off x="20383500" y="18405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110489</xdr:rowOff>
    </xdr:from>
    <xdr:to>
      <xdr:col>111</xdr:col>
      <xdr:colOff>177800</xdr:colOff>
      <xdr:row>107</xdr:row>
      <xdr:rowOff>111061</xdr:rowOff>
    </xdr:to>
    <xdr:cxnSp macro="">
      <xdr:nvCxnSpPr>
        <xdr:cNvPr id="834" name="直線コネクタ 833">
          <a:extLst>
            <a:ext uri="{FF2B5EF4-FFF2-40B4-BE49-F238E27FC236}">
              <a16:creationId xmlns:a16="http://schemas.microsoft.com/office/drawing/2014/main" id="{5994B37E-5E47-4951-956F-0AB705FDB147}"/>
            </a:ext>
          </a:extLst>
        </xdr:cNvPr>
        <xdr:cNvCxnSpPr/>
      </xdr:nvCxnSpPr>
      <xdr:spPr>
        <a:xfrm flipV="1">
          <a:off x="20434300" y="18455639"/>
          <a:ext cx="889000" cy="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60833</xdr:rowOff>
    </xdr:from>
    <xdr:to>
      <xdr:col>102</xdr:col>
      <xdr:colOff>165100</xdr:colOff>
      <xdr:row>107</xdr:row>
      <xdr:rowOff>162433</xdr:rowOff>
    </xdr:to>
    <xdr:sp macro="" textlink="">
      <xdr:nvSpPr>
        <xdr:cNvPr id="835" name="楕円 834">
          <a:extLst>
            <a:ext uri="{FF2B5EF4-FFF2-40B4-BE49-F238E27FC236}">
              <a16:creationId xmlns:a16="http://schemas.microsoft.com/office/drawing/2014/main" id="{11251741-430E-4D3B-B39D-AA047F8D07B9}"/>
            </a:ext>
          </a:extLst>
        </xdr:cNvPr>
        <xdr:cNvSpPr/>
      </xdr:nvSpPr>
      <xdr:spPr>
        <a:xfrm>
          <a:off x="19494500" y="18405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111061</xdr:rowOff>
    </xdr:from>
    <xdr:to>
      <xdr:col>107</xdr:col>
      <xdr:colOff>50800</xdr:colOff>
      <xdr:row>107</xdr:row>
      <xdr:rowOff>111633</xdr:rowOff>
    </xdr:to>
    <xdr:cxnSp macro="">
      <xdr:nvCxnSpPr>
        <xdr:cNvPr id="836" name="直線コネクタ 835">
          <a:extLst>
            <a:ext uri="{FF2B5EF4-FFF2-40B4-BE49-F238E27FC236}">
              <a16:creationId xmlns:a16="http://schemas.microsoft.com/office/drawing/2014/main" id="{A17CE102-B7FD-45D8-B86A-FE520C30041A}"/>
            </a:ext>
          </a:extLst>
        </xdr:cNvPr>
        <xdr:cNvCxnSpPr/>
      </xdr:nvCxnSpPr>
      <xdr:spPr>
        <a:xfrm flipV="1">
          <a:off x="19545300" y="18456211"/>
          <a:ext cx="889000" cy="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60833</xdr:rowOff>
    </xdr:from>
    <xdr:to>
      <xdr:col>98</xdr:col>
      <xdr:colOff>38100</xdr:colOff>
      <xdr:row>107</xdr:row>
      <xdr:rowOff>162433</xdr:rowOff>
    </xdr:to>
    <xdr:sp macro="" textlink="">
      <xdr:nvSpPr>
        <xdr:cNvPr id="837" name="楕円 836">
          <a:extLst>
            <a:ext uri="{FF2B5EF4-FFF2-40B4-BE49-F238E27FC236}">
              <a16:creationId xmlns:a16="http://schemas.microsoft.com/office/drawing/2014/main" id="{F3CF636D-AA20-4B04-9595-4889FADAF7E1}"/>
            </a:ext>
          </a:extLst>
        </xdr:cNvPr>
        <xdr:cNvSpPr/>
      </xdr:nvSpPr>
      <xdr:spPr>
        <a:xfrm>
          <a:off x="18605500" y="18405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111633</xdr:rowOff>
    </xdr:from>
    <xdr:to>
      <xdr:col>102</xdr:col>
      <xdr:colOff>114300</xdr:colOff>
      <xdr:row>107</xdr:row>
      <xdr:rowOff>111633</xdr:rowOff>
    </xdr:to>
    <xdr:cxnSp macro="">
      <xdr:nvCxnSpPr>
        <xdr:cNvPr id="838" name="直線コネクタ 837">
          <a:extLst>
            <a:ext uri="{FF2B5EF4-FFF2-40B4-BE49-F238E27FC236}">
              <a16:creationId xmlns:a16="http://schemas.microsoft.com/office/drawing/2014/main" id="{97A59532-95C6-4074-9C56-E78C512240D3}"/>
            </a:ext>
          </a:extLst>
        </xdr:cNvPr>
        <xdr:cNvCxnSpPr/>
      </xdr:nvCxnSpPr>
      <xdr:spPr>
        <a:xfrm>
          <a:off x="18656300" y="1845678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87520</xdr:rowOff>
    </xdr:from>
    <xdr:ext cx="469744" cy="259045"/>
    <xdr:sp macro="" textlink="">
      <xdr:nvSpPr>
        <xdr:cNvPr id="839" name="n_1aveValue【公民館】&#10;一人当たり面積">
          <a:extLst>
            <a:ext uri="{FF2B5EF4-FFF2-40B4-BE49-F238E27FC236}">
              <a16:creationId xmlns:a16="http://schemas.microsoft.com/office/drawing/2014/main" id="{05B99464-31A0-4C46-B687-371C149AB2C1}"/>
            </a:ext>
          </a:extLst>
        </xdr:cNvPr>
        <xdr:cNvSpPr txBox="1"/>
      </xdr:nvSpPr>
      <xdr:spPr>
        <a:xfrm>
          <a:off x="21075727" y="179183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86949</xdr:rowOff>
    </xdr:from>
    <xdr:ext cx="469744" cy="259045"/>
    <xdr:sp macro="" textlink="">
      <xdr:nvSpPr>
        <xdr:cNvPr id="840" name="n_2aveValue【公民館】&#10;一人当たり面積">
          <a:extLst>
            <a:ext uri="{FF2B5EF4-FFF2-40B4-BE49-F238E27FC236}">
              <a16:creationId xmlns:a16="http://schemas.microsoft.com/office/drawing/2014/main" id="{B2D8EC83-4012-48BF-BBA1-D2805227FBB5}"/>
            </a:ext>
          </a:extLst>
        </xdr:cNvPr>
        <xdr:cNvSpPr txBox="1"/>
      </xdr:nvSpPr>
      <xdr:spPr>
        <a:xfrm>
          <a:off x="20199427" y="179177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72090</xdr:rowOff>
    </xdr:from>
    <xdr:ext cx="469744" cy="259045"/>
    <xdr:sp macro="" textlink="">
      <xdr:nvSpPr>
        <xdr:cNvPr id="841" name="n_3aveValue【公民館】&#10;一人当たり面積">
          <a:extLst>
            <a:ext uri="{FF2B5EF4-FFF2-40B4-BE49-F238E27FC236}">
              <a16:creationId xmlns:a16="http://schemas.microsoft.com/office/drawing/2014/main" id="{73A45F8C-3E62-4239-9507-334F673A8274}"/>
            </a:ext>
          </a:extLst>
        </xdr:cNvPr>
        <xdr:cNvSpPr txBox="1"/>
      </xdr:nvSpPr>
      <xdr:spPr>
        <a:xfrm>
          <a:off x="19310427" y="17902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82948</xdr:rowOff>
    </xdr:from>
    <xdr:ext cx="469744" cy="259045"/>
    <xdr:sp macro="" textlink="">
      <xdr:nvSpPr>
        <xdr:cNvPr id="842" name="n_4aveValue【公民館】&#10;一人当たり面積">
          <a:extLst>
            <a:ext uri="{FF2B5EF4-FFF2-40B4-BE49-F238E27FC236}">
              <a16:creationId xmlns:a16="http://schemas.microsoft.com/office/drawing/2014/main" id="{B9A23716-DFB3-47CF-8870-B7CBD75ACB54}"/>
            </a:ext>
          </a:extLst>
        </xdr:cNvPr>
        <xdr:cNvSpPr txBox="1"/>
      </xdr:nvSpPr>
      <xdr:spPr>
        <a:xfrm>
          <a:off x="18421427" y="179137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152416</xdr:rowOff>
    </xdr:from>
    <xdr:ext cx="469744" cy="259045"/>
    <xdr:sp macro="" textlink="">
      <xdr:nvSpPr>
        <xdr:cNvPr id="843" name="n_1mainValue【公民館】&#10;一人当たり面積">
          <a:extLst>
            <a:ext uri="{FF2B5EF4-FFF2-40B4-BE49-F238E27FC236}">
              <a16:creationId xmlns:a16="http://schemas.microsoft.com/office/drawing/2014/main" id="{1850E6E0-1AB0-46A2-A96F-6E48056A26DB}"/>
            </a:ext>
          </a:extLst>
        </xdr:cNvPr>
        <xdr:cNvSpPr txBox="1"/>
      </xdr:nvSpPr>
      <xdr:spPr>
        <a:xfrm>
          <a:off x="21075727" y="18497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152988</xdr:rowOff>
    </xdr:from>
    <xdr:ext cx="469744" cy="259045"/>
    <xdr:sp macro="" textlink="">
      <xdr:nvSpPr>
        <xdr:cNvPr id="844" name="n_2mainValue【公民館】&#10;一人当たり面積">
          <a:extLst>
            <a:ext uri="{FF2B5EF4-FFF2-40B4-BE49-F238E27FC236}">
              <a16:creationId xmlns:a16="http://schemas.microsoft.com/office/drawing/2014/main" id="{7D2BB1DA-32AA-49AC-A187-A346A20E2717}"/>
            </a:ext>
          </a:extLst>
        </xdr:cNvPr>
        <xdr:cNvSpPr txBox="1"/>
      </xdr:nvSpPr>
      <xdr:spPr>
        <a:xfrm>
          <a:off x="20199427" y="18498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153560</xdr:rowOff>
    </xdr:from>
    <xdr:ext cx="469744" cy="259045"/>
    <xdr:sp macro="" textlink="">
      <xdr:nvSpPr>
        <xdr:cNvPr id="845" name="n_3mainValue【公民館】&#10;一人当たり面積">
          <a:extLst>
            <a:ext uri="{FF2B5EF4-FFF2-40B4-BE49-F238E27FC236}">
              <a16:creationId xmlns:a16="http://schemas.microsoft.com/office/drawing/2014/main" id="{152B5185-1F06-4922-93E6-728612486CB6}"/>
            </a:ext>
          </a:extLst>
        </xdr:cNvPr>
        <xdr:cNvSpPr txBox="1"/>
      </xdr:nvSpPr>
      <xdr:spPr>
        <a:xfrm>
          <a:off x="19310427" y="18498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153560</xdr:rowOff>
    </xdr:from>
    <xdr:ext cx="469744" cy="259045"/>
    <xdr:sp macro="" textlink="">
      <xdr:nvSpPr>
        <xdr:cNvPr id="846" name="n_4mainValue【公民館】&#10;一人当たり面積">
          <a:extLst>
            <a:ext uri="{FF2B5EF4-FFF2-40B4-BE49-F238E27FC236}">
              <a16:creationId xmlns:a16="http://schemas.microsoft.com/office/drawing/2014/main" id="{A1D26995-1EA8-4938-9BCD-9982A05FA7A6}"/>
            </a:ext>
          </a:extLst>
        </xdr:cNvPr>
        <xdr:cNvSpPr txBox="1"/>
      </xdr:nvSpPr>
      <xdr:spPr>
        <a:xfrm>
          <a:off x="18421427" y="18498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7" name="正方形/長方形 846">
          <a:extLst>
            <a:ext uri="{FF2B5EF4-FFF2-40B4-BE49-F238E27FC236}">
              <a16:creationId xmlns:a16="http://schemas.microsoft.com/office/drawing/2014/main" id="{6F97CC91-E113-4F17-B4F3-6BC4427F0989}"/>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8" name="正方形/長方形 847">
          <a:extLst>
            <a:ext uri="{FF2B5EF4-FFF2-40B4-BE49-F238E27FC236}">
              <a16:creationId xmlns:a16="http://schemas.microsoft.com/office/drawing/2014/main" id="{518CFD82-886C-48E8-9CC8-4501E56F45A5}"/>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49" name="テキスト ボックス 848">
          <a:extLst>
            <a:ext uri="{FF2B5EF4-FFF2-40B4-BE49-F238E27FC236}">
              <a16:creationId xmlns:a16="http://schemas.microsoft.com/office/drawing/2014/main" id="{DC6BAB85-5B8F-4E5D-9921-0CC9DACC186A}"/>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平成</a:t>
          </a:r>
          <a:r>
            <a:rPr kumimoji="1" lang="en-US" altLang="ja-JP" sz="1300">
              <a:latin typeface="ＭＳ Ｐゴシック" panose="020B0600070205080204" pitchFamily="50" charset="-128"/>
              <a:ea typeface="ＭＳ Ｐゴシック" panose="020B0600070205080204" pitchFamily="50" charset="-128"/>
            </a:rPr>
            <a:t>21</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月に、旧湧別町と旧上湧別町の２町が合併。</a:t>
          </a:r>
        </a:p>
        <a:p>
          <a:r>
            <a:rPr kumimoji="1" lang="ja-JP" altLang="en-US" sz="1300">
              <a:latin typeface="ＭＳ Ｐゴシック" panose="020B0600070205080204" pitchFamily="50" charset="-128"/>
              <a:ea typeface="ＭＳ Ｐゴシック" panose="020B0600070205080204" pitchFamily="50" charset="-128"/>
            </a:rPr>
            <a:t>人口規模が同等の旧</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町が合併し、当時から所有する公共施設を現在においても使用しているため、建物の一人当たり面積は総じて高いものとなっている。</a:t>
          </a:r>
        </a:p>
        <a:p>
          <a:r>
            <a:rPr kumimoji="1" lang="ja-JP" altLang="en-US" sz="1300">
              <a:latin typeface="ＭＳ Ｐゴシック" panose="020B0600070205080204" pitchFamily="50" charset="-128"/>
              <a:ea typeface="ＭＳ Ｐゴシック" panose="020B0600070205080204" pitchFamily="50" charset="-128"/>
            </a:rPr>
            <a:t>施設は全般的に償却が進展し、償却率は類似団体と比較して高くなっているものが多いが、一部の施設では近年の新規整備等により類似団体と比較して低くなっている。</a:t>
          </a:r>
        </a:p>
        <a:p>
          <a:r>
            <a:rPr kumimoji="1" lang="ja-JP" altLang="en-US" sz="1300">
              <a:latin typeface="ＭＳ Ｐゴシック" panose="020B0600070205080204" pitchFamily="50" charset="-128"/>
              <a:ea typeface="ＭＳ Ｐゴシック" panose="020B0600070205080204" pitchFamily="50" charset="-128"/>
            </a:rPr>
            <a:t>道路は、過疎地域で人口が密集しておらず住居が点在していることなどから、また、一人当たり延長は人口減や整備により年々長くなっているが、類似団体と比較すると低いものとなっている。</a:t>
          </a:r>
        </a:p>
        <a:p>
          <a:r>
            <a:rPr kumimoji="1" lang="ja-JP" altLang="en-US" sz="1300">
              <a:latin typeface="ＭＳ Ｐゴシック" panose="020B0600070205080204" pitchFamily="50" charset="-128"/>
              <a:ea typeface="ＭＳ Ｐゴシック" panose="020B0600070205080204" pitchFamily="50" charset="-128"/>
            </a:rPr>
            <a:t>公営住宅は、公営住宅等長寿命化計画に基づき整備を進めているが、一人当たり面積が多くなっている。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BBEE8785-96FC-4ABB-860C-60D8D7E55555}"/>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4DD9FF63-8E36-431C-B431-F8C72A01A115}"/>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EEA9E431-103B-4F3A-B931-997FAD63E1F3}"/>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CABDC66-A7B8-4A3D-B4F4-DB03C887477F}"/>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北海道湧別町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D97D66C4-A5F5-486E-822C-CD84E34B06BB}"/>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25516D39-E3CD-4F52-A521-4D6D8062FC32}"/>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9566ED1F-EC8E-463B-BB53-5A97567E4BBF}"/>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7D98EA47-1D65-42FA-A9C3-A5AAB042B586}"/>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FC3FFA83-677D-4F40-A4BA-6182FA3572D5}"/>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909CB6EC-B6F8-4167-8B61-3DCAF88F7E89}"/>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7,901
7,599
505.79
11,243,834
10,906,914
332,066
5,726,040
13,274,441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7E570E9B-3794-44BF-B341-E2F85980F9E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911EFF36-25DE-4474-AF65-6562D0AD1D4E}"/>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3D7FF140-4F30-4EEC-9D07-DA2AF1D0D30C}"/>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ADDF249E-6111-4BC8-9616-496F8D896F99}"/>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7FE39B25-143E-4CB1-9578-57CEE68D9FA6}"/>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DD04E364-0FD8-4D4C-B8A3-7D3D194B86D4}"/>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B0CDC1AF-BBA8-4352-A789-5EBA272F69D9}"/>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DD1DC2F8-E81B-4971-91E6-40B98F543ABB}"/>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D2A9DBCC-BA76-47CC-B090-EAA516A32853}"/>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B2482540-5708-48EE-8129-51A76103EE43}"/>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623DD43B-40FF-4DF5-95A3-F76443A397DE}"/>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5BD33B76-5766-4427-8C60-BBF15DFF1153}"/>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C936780E-2853-4CA1-8FC4-F027CAD1B7EB}"/>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C2F6787C-CC81-4EDA-8344-375A8D3A455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9B45B5B3-3B03-46D9-8536-C59C7C54A9D7}"/>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AC648F1E-5343-458A-9E66-FC2C8A742A8C}"/>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FFAF5FE7-8CCB-4923-B4A7-253494B7C935}"/>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14EDAB7B-4E7F-447B-97C9-05A641997A2D}"/>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132BC91D-5AFE-418B-B830-B9D4273A741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FFEFFA72-6BBE-4140-9CA6-07D50614CBA1}"/>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6BE3524B-4BAA-4FE8-9262-D25EEA663687}"/>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7D354A41-D996-4ACF-9CF6-DF98EF4346F9}"/>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75ACBD3B-F71F-4981-9467-247279164B61}"/>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F4CD6BB1-DE01-4DA9-AD8D-E06E12D86846}"/>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C6C1FA03-DB25-4BF0-BCF6-2A0688FD3793}"/>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88667100-B296-43A5-9826-FD57F4BEC1BF}"/>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A8672965-243F-4940-ABF4-6C7E15FEF0E2}"/>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677BDA83-0056-41D9-A190-80228A0F89F3}"/>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C7E14165-2474-42F4-A687-67ADF7D75814}"/>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51B65E9F-34D2-4D16-A821-EC4D0F77A7A5}"/>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C70B629B-4759-4405-AD66-832FD960EFC1}"/>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C7100A5A-1F59-4121-986B-B4CE4766318D}"/>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C3F79A38-C567-4D8A-B481-7B2D4420C5E5}"/>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2847B9AA-1206-4963-BF94-F83D10820487}"/>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3DEB5C22-2F69-44EC-8136-9655D829A406}"/>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77872855-9F88-41CB-BBBB-E37E3BC39494}"/>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C62621F4-1119-4500-B197-702EBF757EBD}"/>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527F4DDD-49EE-4CD7-B492-7B5F99EFFEF4}"/>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166140EC-CC28-4532-BF4B-95702B84B266}"/>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30E580AE-9DD3-489D-9ECA-37D1F8A87036}"/>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796D041F-9564-4947-BD1C-4DC5EAFB5E0E}"/>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1E6193EC-4C31-429B-BD56-9650893150AE}"/>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EC9D794E-0DE9-48F2-8EA9-4127E097DC2B}"/>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C5D5D2EB-0269-4594-B0BD-AD4D4BEE64EC}"/>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FD398667-52EC-4788-96EB-446AE64AFC3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D3A0BCAC-9241-4E75-90EC-75E02E63814C}"/>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133350</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59370360-131C-4C85-9B00-63D77C320984}"/>
            </a:ext>
          </a:extLst>
        </xdr:cNvPr>
        <xdr:cNvCxnSpPr/>
      </xdr:nvCxnSpPr>
      <xdr:spPr>
        <a:xfrm flipV="1">
          <a:off x="4634865" y="5791200"/>
          <a:ext cx="0" cy="15022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F1A0EDDD-E14D-4C6A-BE65-C7DEA025503A}"/>
            </a:ext>
          </a:extLst>
        </xdr:cNvPr>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5BEBDDFE-4D1F-44B1-8100-9E4C46EFA92D}"/>
            </a:ext>
          </a:extLst>
        </xdr:cNvPr>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80027</xdr:rowOff>
    </xdr:from>
    <xdr:ext cx="340478" cy="259045"/>
    <xdr:sp macro="" textlink="">
      <xdr:nvSpPr>
        <xdr:cNvPr id="61" name="【図書館】&#10;有形固定資産減価償却率最大値テキスト">
          <a:extLst>
            <a:ext uri="{FF2B5EF4-FFF2-40B4-BE49-F238E27FC236}">
              <a16:creationId xmlns:a16="http://schemas.microsoft.com/office/drawing/2014/main" id="{1279A2F9-04DF-42F5-9BE7-2694DD53C17E}"/>
            </a:ext>
          </a:extLst>
        </xdr:cNvPr>
        <xdr:cNvSpPr txBox="1"/>
      </xdr:nvSpPr>
      <xdr:spPr>
        <a:xfrm>
          <a:off x="4673600" y="55664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133350</xdr:rowOff>
    </xdr:from>
    <xdr:to>
      <xdr:col>24</xdr:col>
      <xdr:colOff>152400</xdr:colOff>
      <xdr:row>33</xdr:row>
      <xdr:rowOff>133350</xdr:rowOff>
    </xdr:to>
    <xdr:cxnSp macro="">
      <xdr:nvCxnSpPr>
        <xdr:cNvPr id="62" name="直線コネクタ 61">
          <a:extLst>
            <a:ext uri="{FF2B5EF4-FFF2-40B4-BE49-F238E27FC236}">
              <a16:creationId xmlns:a16="http://schemas.microsoft.com/office/drawing/2014/main" id="{953C1BE8-3D96-49D4-B81E-5485F80AE8BA}"/>
            </a:ext>
          </a:extLst>
        </xdr:cNvPr>
        <xdr:cNvCxnSpPr/>
      </xdr:nvCxnSpPr>
      <xdr:spPr>
        <a:xfrm>
          <a:off x="4546600" y="579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90368</xdr:rowOff>
    </xdr:from>
    <xdr:ext cx="405111" cy="259045"/>
    <xdr:sp macro="" textlink="">
      <xdr:nvSpPr>
        <xdr:cNvPr id="63" name="【図書館】&#10;有形固定資産減価償却率平均値テキスト">
          <a:extLst>
            <a:ext uri="{FF2B5EF4-FFF2-40B4-BE49-F238E27FC236}">
              <a16:creationId xmlns:a16="http://schemas.microsoft.com/office/drawing/2014/main" id="{5F0FBD7C-1EBE-4BF8-939D-DFE5D2B7A4FA}"/>
            </a:ext>
          </a:extLst>
        </xdr:cNvPr>
        <xdr:cNvSpPr txBox="1"/>
      </xdr:nvSpPr>
      <xdr:spPr>
        <a:xfrm>
          <a:off x="4673600" y="660546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111941</xdr:rowOff>
    </xdr:from>
    <xdr:to>
      <xdr:col>24</xdr:col>
      <xdr:colOff>114300</xdr:colOff>
      <xdr:row>39</xdr:row>
      <xdr:rowOff>42091</xdr:rowOff>
    </xdr:to>
    <xdr:sp macro="" textlink="">
      <xdr:nvSpPr>
        <xdr:cNvPr id="64" name="フローチャート: 判断 63">
          <a:extLst>
            <a:ext uri="{FF2B5EF4-FFF2-40B4-BE49-F238E27FC236}">
              <a16:creationId xmlns:a16="http://schemas.microsoft.com/office/drawing/2014/main" id="{03502F5B-4C75-45BB-8D77-59623D802C19}"/>
            </a:ext>
          </a:extLst>
        </xdr:cNvPr>
        <xdr:cNvSpPr/>
      </xdr:nvSpPr>
      <xdr:spPr>
        <a:xfrm>
          <a:off x="4584700" y="6627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95613</xdr:rowOff>
    </xdr:from>
    <xdr:to>
      <xdr:col>20</xdr:col>
      <xdr:colOff>38100</xdr:colOff>
      <xdr:row>39</xdr:row>
      <xdr:rowOff>25763</xdr:rowOff>
    </xdr:to>
    <xdr:sp macro="" textlink="">
      <xdr:nvSpPr>
        <xdr:cNvPr id="65" name="フローチャート: 判断 64">
          <a:extLst>
            <a:ext uri="{FF2B5EF4-FFF2-40B4-BE49-F238E27FC236}">
              <a16:creationId xmlns:a16="http://schemas.microsoft.com/office/drawing/2014/main" id="{9C4AF71F-734D-410E-B15C-5848EBDA52D1}"/>
            </a:ext>
          </a:extLst>
        </xdr:cNvPr>
        <xdr:cNvSpPr/>
      </xdr:nvSpPr>
      <xdr:spPr>
        <a:xfrm>
          <a:off x="3746500" y="661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115207</xdr:rowOff>
    </xdr:from>
    <xdr:to>
      <xdr:col>15</xdr:col>
      <xdr:colOff>101600</xdr:colOff>
      <xdr:row>39</xdr:row>
      <xdr:rowOff>45357</xdr:rowOff>
    </xdr:to>
    <xdr:sp macro="" textlink="">
      <xdr:nvSpPr>
        <xdr:cNvPr id="66" name="フローチャート: 判断 65">
          <a:extLst>
            <a:ext uri="{FF2B5EF4-FFF2-40B4-BE49-F238E27FC236}">
              <a16:creationId xmlns:a16="http://schemas.microsoft.com/office/drawing/2014/main" id="{885E63D3-03B9-4D89-98F7-6AA9E75EC7DC}"/>
            </a:ext>
          </a:extLst>
        </xdr:cNvPr>
        <xdr:cNvSpPr/>
      </xdr:nvSpPr>
      <xdr:spPr>
        <a:xfrm>
          <a:off x="2857500" y="6630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125004</xdr:rowOff>
    </xdr:from>
    <xdr:to>
      <xdr:col>10</xdr:col>
      <xdr:colOff>165100</xdr:colOff>
      <xdr:row>39</xdr:row>
      <xdr:rowOff>55154</xdr:rowOff>
    </xdr:to>
    <xdr:sp macro="" textlink="">
      <xdr:nvSpPr>
        <xdr:cNvPr id="67" name="フローチャート: 判断 66">
          <a:extLst>
            <a:ext uri="{FF2B5EF4-FFF2-40B4-BE49-F238E27FC236}">
              <a16:creationId xmlns:a16="http://schemas.microsoft.com/office/drawing/2014/main" id="{1CC456E6-4D17-4475-9F61-F7F34D312102}"/>
            </a:ext>
          </a:extLst>
        </xdr:cNvPr>
        <xdr:cNvSpPr/>
      </xdr:nvSpPr>
      <xdr:spPr>
        <a:xfrm>
          <a:off x="1968500" y="664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97246</xdr:rowOff>
    </xdr:from>
    <xdr:to>
      <xdr:col>6</xdr:col>
      <xdr:colOff>38100</xdr:colOff>
      <xdr:row>39</xdr:row>
      <xdr:rowOff>27396</xdr:rowOff>
    </xdr:to>
    <xdr:sp macro="" textlink="">
      <xdr:nvSpPr>
        <xdr:cNvPr id="68" name="フローチャート: 判断 67">
          <a:extLst>
            <a:ext uri="{FF2B5EF4-FFF2-40B4-BE49-F238E27FC236}">
              <a16:creationId xmlns:a16="http://schemas.microsoft.com/office/drawing/2014/main" id="{90C424EC-6926-441A-8181-E1827E350D5B}"/>
            </a:ext>
          </a:extLst>
        </xdr:cNvPr>
        <xdr:cNvSpPr/>
      </xdr:nvSpPr>
      <xdr:spPr>
        <a:xfrm>
          <a:off x="1079500" y="661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DFF1B46-D30F-414F-B851-CEFFFA9CF269}"/>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9EEF9789-D371-4A53-93A1-BA3B9A69CBEF}"/>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36E249B7-4CF9-4AE5-B859-C9D5477E1971}"/>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6F1D1400-79D1-415A-A2D0-1658CEE97F0D}"/>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9D75B5F8-5067-4EA4-9B7A-10C3E4499D3D}"/>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85816</xdr:rowOff>
    </xdr:from>
    <xdr:to>
      <xdr:col>24</xdr:col>
      <xdr:colOff>114300</xdr:colOff>
      <xdr:row>39</xdr:row>
      <xdr:rowOff>15966</xdr:rowOff>
    </xdr:to>
    <xdr:sp macro="" textlink="">
      <xdr:nvSpPr>
        <xdr:cNvPr id="74" name="楕円 73">
          <a:extLst>
            <a:ext uri="{FF2B5EF4-FFF2-40B4-BE49-F238E27FC236}">
              <a16:creationId xmlns:a16="http://schemas.microsoft.com/office/drawing/2014/main" id="{13FF3778-DDAB-4EE5-971D-D7DFED3D08A1}"/>
            </a:ext>
          </a:extLst>
        </xdr:cNvPr>
        <xdr:cNvSpPr/>
      </xdr:nvSpPr>
      <xdr:spPr>
        <a:xfrm>
          <a:off x="4584700" y="6600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108693</xdr:rowOff>
    </xdr:from>
    <xdr:ext cx="405111" cy="259045"/>
    <xdr:sp macro="" textlink="">
      <xdr:nvSpPr>
        <xdr:cNvPr id="75" name="【図書館】&#10;有形固定資産減価償却率該当値テキスト">
          <a:extLst>
            <a:ext uri="{FF2B5EF4-FFF2-40B4-BE49-F238E27FC236}">
              <a16:creationId xmlns:a16="http://schemas.microsoft.com/office/drawing/2014/main" id="{5A76D3EA-306A-41B4-BB50-5DF6BCD2DD96}"/>
            </a:ext>
          </a:extLst>
        </xdr:cNvPr>
        <xdr:cNvSpPr txBox="1"/>
      </xdr:nvSpPr>
      <xdr:spPr>
        <a:xfrm>
          <a:off x="4673600" y="64523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53159</xdr:rowOff>
    </xdr:from>
    <xdr:to>
      <xdr:col>20</xdr:col>
      <xdr:colOff>38100</xdr:colOff>
      <xdr:row>38</xdr:row>
      <xdr:rowOff>154759</xdr:rowOff>
    </xdr:to>
    <xdr:sp macro="" textlink="">
      <xdr:nvSpPr>
        <xdr:cNvPr id="76" name="楕円 75">
          <a:extLst>
            <a:ext uri="{FF2B5EF4-FFF2-40B4-BE49-F238E27FC236}">
              <a16:creationId xmlns:a16="http://schemas.microsoft.com/office/drawing/2014/main" id="{CBB61479-A6C7-414C-9C06-B2B4DD32E7A0}"/>
            </a:ext>
          </a:extLst>
        </xdr:cNvPr>
        <xdr:cNvSpPr/>
      </xdr:nvSpPr>
      <xdr:spPr>
        <a:xfrm>
          <a:off x="3746500" y="6568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103959</xdr:rowOff>
    </xdr:from>
    <xdr:to>
      <xdr:col>24</xdr:col>
      <xdr:colOff>63500</xdr:colOff>
      <xdr:row>38</xdr:row>
      <xdr:rowOff>136616</xdr:rowOff>
    </xdr:to>
    <xdr:cxnSp macro="">
      <xdr:nvCxnSpPr>
        <xdr:cNvPr id="77" name="直線コネクタ 76">
          <a:extLst>
            <a:ext uri="{FF2B5EF4-FFF2-40B4-BE49-F238E27FC236}">
              <a16:creationId xmlns:a16="http://schemas.microsoft.com/office/drawing/2014/main" id="{1F2F4C69-7410-4243-92D2-808DF88DCF51}"/>
            </a:ext>
          </a:extLst>
        </xdr:cNvPr>
        <xdr:cNvCxnSpPr/>
      </xdr:nvCxnSpPr>
      <xdr:spPr>
        <a:xfrm>
          <a:off x="3797300" y="6619059"/>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9072</xdr:rowOff>
    </xdr:from>
    <xdr:to>
      <xdr:col>15</xdr:col>
      <xdr:colOff>101600</xdr:colOff>
      <xdr:row>38</xdr:row>
      <xdr:rowOff>110672</xdr:rowOff>
    </xdr:to>
    <xdr:sp macro="" textlink="">
      <xdr:nvSpPr>
        <xdr:cNvPr id="78" name="楕円 77">
          <a:extLst>
            <a:ext uri="{FF2B5EF4-FFF2-40B4-BE49-F238E27FC236}">
              <a16:creationId xmlns:a16="http://schemas.microsoft.com/office/drawing/2014/main" id="{B1CE72AE-FC5E-4ACA-B003-71BE5876936E}"/>
            </a:ext>
          </a:extLst>
        </xdr:cNvPr>
        <xdr:cNvSpPr/>
      </xdr:nvSpPr>
      <xdr:spPr>
        <a:xfrm>
          <a:off x="2857500" y="6524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59872</xdr:rowOff>
    </xdr:from>
    <xdr:to>
      <xdr:col>19</xdr:col>
      <xdr:colOff>177800</xdr:colOff>
      <xdr:row>38</xdr:row>
      <xdr:rowOff>103959</xdr:rowOff>
    </xdr:to>
    <xdr:cxnSp macro="">
      <xdr:nvCxnSpPr>
        <xdr:cNvPr id="79" name="直線コネクタ 78">
          <a:extLst>
            <a:ext uri="{FF2B5EF4-FFF2-40B4-BE49-F238E27FC236}">
              <a16:creationId xmlns:a16="http://schemas.microsoft.com/office/drawing/2014/main" id="{F8D81F43-17C6-4D44-B087-29D61EEABA7F}"/>
            </a:ext>
          </a:extLst>
        </xdr:cNvPr>
        <xdr:cNvCxnSpPr/>
      </xdr:nvCxnSpPr>
      <xdr:spPr>
        <a:xfrm>
          <a:off x="2908300" y="6574972"/>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907</xdr:rowOff>
    </xdr:from>
    <xdr:to>
      <xdr:col>10</xdr:col>
      <xdr:colOff>165100</xdr:colOff>
      <xdr:row>38</xdr:row>
      <xdr:rowOff>102507</xdr:rowOff>
    </xdr:to>
    <xdr:sp macro="" textlink="">
      <xdr:nvSpPr>
        <xdr:cNvPr id="80" name="楕円 79">
          <a:extLst>
            <a:ext uri="{FF2B5EF4-FFF2-40B4-BE49-F238E27FC236}">
              <a16:creationId xmlns:a16="http://schemas.microsoft.com/office/drawing/2014/main" id="{17CFEBE6-6EF7-4E65-B286-A30926769FD3}"/>
            </a:ext>
          </a:extLst>
        </xdr:cNvPr>
        <xdr:cNvSpPr/>
      </xdr:nvSpPr>
      <xdr:spPr>
        <a:xfrm>
          <a:off x="1968500" y="6516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51707</xdr:rowOff>
    </xdr:from>
    <xdr:to>
      <xdr:col>15</xdr:col>
      <xdr:colOff>50800</xdr:colOff>
      <xdr:row>38</xdr:row>
      <xdr:rowOff>59872</xdr:rowOff>
    </xdr:to>
    <xdr:cxnSp macro="">
      <xdr:nvCxnSpPr>
        <xdr:cNvPr id="81" name="直線コネクタ 80">
          <a:extLst>
            <a:ext uri="{FF2B5EF4-FFF2-40B4-BE49-F238E27FC236}">
              <a16:creationId xmlns:a16="http://schemas.microsoft.com/office/drawing/2014/main" id="{A4CDD3A9-0C98-49EB-A5D5-5B1E5C6C156E}"/>
            </a:ext>
          </a:extLst>
        </xdr:cNvPr>
        <xdr:cNvCxnSpPr/>
      </xdr:nvCxnSpPr>
      <xdr:spPr>
        <a:xfrm>
          <a:off x="2019300" y="6566807"/>
          <a:ext cx="889000" cy="8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121739</xdr:rowOff>
    </xdr:from>
    <xdr:to>
      <xdr:col>6</xdr:col>
      <xdr:colOff>38100</xdr:colOff>
      <xdr:row>38</xdr:row>
      <xdr:rowOff>51888</xdr:rowOff>
    </xdr:to>
    <xdr:sp macro="" textlink="">
      <xdr:nvSpPr>
        <xdr:cNvPr id="82" name="楕円 81">
          <a:extLst>
            <a:ext uri="{FF2B5EF4-FFF2-40B4-BE49-F238E27FC236}">
              <a16:creationId xmlns:a16="http://schemas.microsoft.com/office/drawing/2014/main" id="{5554D12D-1378-4518-9F18-6BEC81C5254A}"/>
            </a:ext>
          </a:extLst>
        </xdr:cNvPr>
        <xdr:cNvSpPr/>
      </xdr:nvSpPr>
      <xdr:spPr>
        <a:xfrm>
          <a:off x="1079500" y="6465389"/>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1088</xdr:rowOff>
    </xdr:from>
    <xdr:to>
      <xdr:col>10</xdr:col>
      <xdr:colOff>114300</xdr:colOff>
      <xdr:row>38</xdr:row>
      <xdr:rowOff>51707</xdr:rowOff>
    </xdr:to>
    <xdr:cxnSp macro="">
      <xdr:nvCxnSpPr>
        <xdr:cNvPr id="83" name="直線コネクタ 82">
          <a:extLst>
            <a:ext uri="{FF2B5EF4-FFF2-40B4-BE49-F238E27FC236}">
              <a16:creationId xmlns:a16="http://schemas.microsoft.com/office/drawing/2014/main" id="{13644AFE-20A7-4661-BC28-3EDBF84874AB}"/>
            </a:ext>
          </a:extLst>
        </xdr:cNvPr>
        <xdr:cNvCxnSpPr/>
      </xdr:nvCxnSpPr>
      <xdr:spPr>
        <a:xfrm>
          <a:off x="1130300" y="6516188"/>
          <a:ext cx="889000" cy="50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39</xdr:row>
      <xdr:rowOff>16890</xdr:rowOff>
    </xdr:from>
    <xdr:ext cx="405111" cy="259045"/>
    <xdr:sp macro="" textlink="">
      <xdr:nvSpPr>
        <xdr:cNvPr id="84" name="n_1aveValue【図書館】&#10;有形固定資産減価償却率">
          <a:extLst>
            <a:ext uri="{FF2B5EF4-FFF2-40B4-BE49-F238E27FC236}">
              <a16:creationId xmlns:a16="http://schemas.microsoft.com/office/drawing/2014/main" id="{C92E379D-3169-4A3E-89A0-8030048675E5}"/>
            </a:ext>
          </a:extLst>
        </xdr:cNvPr>
        <xdr:cNvSpPr txBox="1"/>
      </xdr:nvSpPr>
      <xdr:spPr>
        <a:xfrm>
          <a:off x="3582044" y="6703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36484</xdr:rowOff>
    </xdr:from>
    <xdr:ext cx="405111" cy="259045"/>
    <xdr:sp macro="" textlink="">
      <xdr:nvSpPr>
        <xdr:cNvPr id="85" name="n_2aveValue【図書館】&#10;有形固定資産減価償却率">
          <a:extLst>
            <a:ext uri="{FF2B5EF4-FFF2-40B4-BE49-F238E27FC236}">
              <a16:creationId xmlns:a16="http://schemas.microsoft.com/office/drawing/2014/main" id="{E532B9BE-5E48-487A-84A5-AC1DEDD25B45}"/>
            </a:ext>
          </a:extLst>
        </xdr:cNvPr>
        <xdr:cNvSpPr txBox="1"/>
      </xdr:nvSpPr>
      <xdr:spPr>
        <a:xfrm>
          <a:off x="2705744" y="67230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46281</xdr:rowOff>
    </xdr:from>
    <xdr:ext cx="405111" cy="259045"/>
    <xdr:sp macro="" textlink="">
      <xdr:nvSpPr>
        <xdr:cNvPr id="86" name="n_3aveValue【図書館】&#10;有形固定資産減価償却率">
          <a:extLst>
            <a:ext uri="{FF2B5EF4-FFF2-40B4-BE49-F238E27FC236}">
              <a16:creationId xmlns:a16="http://schemas.microsoft.com/office/drawing/2014/main" id="{143D2292-EAFC-48A3-99A0-50D2D7F6C420}"/>
            </a:ext>
          </a:extLst>
        </xdr:cNvPr>
        <xdr:cNvSpPr txBox="1"/>
      </xdr:nvSpPr>
      <xdr:spPr>
        <a:xfrm>
          <a:off x="1816744" y="6732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18523</xdr:rowOff>
    </xdr:from>
    <xdr:ext cx="405111" cy="259045"/>
    <xdr:sp macro="" textlink="">
      <xdr:nvSpPr>
        <xdr:cNvPr id="87" name="n_4aveValue【図書館】&#10;有形固定資産減価償却率">
          <a:extLst>
            <a:ext uri="{FF2B5EF4-FFF2-40B4-BE49-F238E27FC236}">
              <a16:creationId xmlns:a16="http://schemas.microsoft.com/office/drawing/2014/main" id="{89E2EB2F-A6A3-4A65-896A-3DCF896A8F3C}"/>
            </a:ext>
          </a:extLst>
        </xdr:cNvPr>
        <xdr:cNvSpPr txBox="1"/>
      </xdr:nvSpPr>
      <xdr:spPr>
        <a:xfrm>
          <a:off x="927744" y="6705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171285</xdr:rowOff>
    </xdr:from>
    <xdr:ext cx="405111" cy="259045"/>
    <xdr:sp macro="" textlink="">
      <xdr:nvSpPr>
        <xdr:cNvPr id="88" name="n_1mainValue【図書館】&#10;有形固定資産減価償却率">
          <a:extLst>
            <a:ext uri="{FF2B5EF4-FFF2-40B4-BE49-F238E27FC236}">
              <a16:creationId xmlns:a16="http://schemas.microsoft.com/office/drawing/2014/main" id="{AD52383F-ACD2-4D63-B795-9AF4168EA6F9}"/>
            </a:ext>
          </a:extLst>
        </xdr:cNvPr>
        <xdr:cNvSpPr txBox="1"/>
      </xdr:nvSpPr>
      <xdr:spPr>
        <a:xfrm>
          <a:off x="3582044" y="63434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127199</xdr:rowOff>
    </xdr:from>
    <xdr:ext cx="405111" cy="259045"/>
    <xdr:sp macro="" textlink="">
      <xdr:nvSpPr>
        <xdr:cNvPr id="89" name="n_2mainValue【図書館】&#10;有形固定資産減価償却率">
          <a:extLst>
            <a:ext uri="{FF2B5EF4-FFF2-40B4-BE49-F238E27FC236}">
              <a16:creationId xmlns:a16="http://schemas.microsoft.com/office/drawing/2014/main" id="{3EAD7FD8-8E78-4126-8AA5-208CC82F0984}"/>
            </a:ext>
          </a:extLst>
        </xdr:cNvPr>
        <xdr:cNvSpPr txBox="1"/>
      </xdr:nvSpPr>
      <xdr:spPr>
        <a:xfrm>
          <a:off x="2705744" y="62993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119034</xdr:rowOff>
    </xdr:from>
    <xdr:ext cx="405111" cy="259045"/>
    <xdr:sp macro="" textlink="">
      <xdr:nvSpPr>
        <xdr:cNvPr id="90" name="n_3mainValue【図書館】&#10;有形固定資産減価償却率">
          <a:extLst>
            <a:ext uri="{FF2B5EF4-FFF2-40B4-BE49-F238E27FC236}">
              <a16:creationId xmlns:a16="http://schemas.microsoft.com/office/drawing/2014/main" id="{C4619D03-6591-43C7-8B8E-424258EDE97C}"/>
            </a:ext>
          </a:extLst>
        </xdr:cNvPr>
        <xdr:cNvSpPr txBox="1"/>
      </xdr:nvSpPr>
      <xdr:spPr>
        <a:xfrm>
          <a:off x="1816744" y="6291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68416</xdr:rowOff>
    </xdr:from>
    <xdr:ext cx="405111" cy="259045"/>
    <xdr:sp macro="" textlink="">
      <xdr:nvSpPr>
        <xdr:cNvPr id="91" name="n_4mainValue【図書館】&#10;有形固定資産減価償却率">
          <a:extLst>
            <a:ext uri="{FF2B5EF4-FFF2-40B4-BE49-F238E27FC236}">
              <a16:creationId xmlns:a16="http://schemas.microsoft.com/office/drawing/2014/main" id="{8FFB7824-99DB-4A50-A385-3E47BB47CA74}"/>
            </a:ext>
          </a:extLst>
        </xdr:cNvPr>
        <xdr:cNvSpPr txBox="1"/>
      </xdr:nvSpPr>
      <xdr:spPr>
        <a:xfrm>
          <a:off x="927744" y="6240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44F220C1-FAFE-4536-B802-F45C70E2CFCD}"/>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51168EEC-A3D0-4839-BB22-4FBCCA5FAEA7}"/>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8C57CF23-080C-401C-90E1-5701874434B1}"/>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150DF182-DBE7-4A35-B1E8-1AF4ABD6F90F}"/>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61C72606-1317-41C7-9618-EC81521C06FC}"/>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1B45FB78-D635-4E28-9677-77E595FAD963}"/>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DC78998A-D97C-42B8-822E-58432ACC52EA}"/>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E8DE73F4-5AFB-4AC7-9732-9E0CDF67617C}"/>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E11896B0-B04A-44CA-B4DE-F61F44AE3DCA}"/>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A5B707E5-5467-4A84-8189-0F77B0F90CD3}"/>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40AA5A95-A9B6-4A8A-BB9B-C0B4C253DC61}"/>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5774616E-BF82-4E67-8D59-75DD10E4FC2F}"/>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BC16BE72-80CF-4067-AFA1-06F3F8EFF4DD}"/>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a:extLst>
            <a:ext uri="{FF2B5EF4-FFF2-40B4-BE49-F238E27FC236}">
              <a16:creationId xmlns:a16="http://schemas.microsoft.com/office/drawing/2014/main" id="{9BA771AE-99DF-4CE2-8CC3-E9BF847B425B}"/>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ECAB38E7-4D4C-4738-9B68-3E28592129B5}"/>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a:extLst>
            <a:ext uri="{FF2B5EF4-FFF2-40B4-BE49-F238E27FC236}">
              <a16:creationId xmlns:a16="http://schemas.microsoft.com/office/drawing/2014/main" id="{F94CD408-D0AC-4C67-9EE5-048396E1A7B8}"/>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7CE0AD41-6B46-4BDA-BA7A-501F3F3F9E3F}"/>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a:extLst>
            <a:ext uri="{FF2B5EF4-FFF2-40B4-BE49-F238E27FC236}">
              <a16:creationId xmlns:a16="http://schemas.microsoft.com/office/drawing/2014/main" id="{3F1F4C56-EDCC-478B-99ED-EC8121FEB2B0}"/>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7B0A4AF3-074C-48E3-BA4B-1BD952AF1C7F}"/>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DE90D4E2-8C94-46A8-A3FC-4FFDB078B34A}"/>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50F2AD96-2C6E-4295-A984-CF01372070EA}"/>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7620</xdr:rowOff>
    </xdr:from>
    <xdr:to>
      <xdr:col>54</xdr:col>
      <xdr:colOff>189865</xdr:colOff>
      <xdr:row>41</xdr:row>
      <xdr:rowOff>126492</xdr:rowOff>
    </xdr:to>
    <xdr:cxnSp macro="">
      <xdr:nvCxnSpPr>
        <xdr:cNvPr id="113" name="直線コネクタ 112">
          <a:extLst>
            <a:ext uri="{FF2B5EF4-FFF2-40B4-BE49-F238E27FC236}">
              <a16:creationId xmlns:a16="http://schemas.microsoft.com/office/drawing/2014/main" id="{7D0ED300-E3D3-4C78-AC62-0DEE1FDB36B0}"/>
            </a:ext>
          </a:extLst>
        </xdr:cNvPr>
        <xdr:cNvCxnSpPr/>
      </xdr:nvCxnSpPr>
      <xdr:spPr>
        <a:xfrm flipV="1">
          <a:off x="10476865" y="5836920"/>
          <a:ext cx="0" cy="13190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130319</xdr:rowOff>
    </xdr:from>
    <xdr:ext cx="469744" cy="259045"/>
    <xdr:sp macro="" textlink="">
      <xdr:nvSpPr>
        <xdr:cNvPr id="114" name="【図書館】&#10;一人当たり面積最小値テキスト">
          <a:extLst>
            <a:ext uri="{FF2B5EF4-FFF2-40B4-BE49-F238E27FC236}">
              <a16:creationId xmlns:a16="http://schemas.microsoft.com/office/drawing/2014/main" id="{830FF9E2-CC6A-4023-BF4C-0C2B15E638B4}"/>
            </a:ext>
          </a:extLst>
        </xdr:cNvPr>
        <xdr:cNvSpPr txBox="1"/>
      </xdr:nvSpPr>
      <xdr:spPr>
        <a:xfrm>
          <a:off x="10515600" y="7159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126492</xdr:rowOff>
    </xdr:from>
    <xdr:to>
      <xdr:col>55</xdr:col>
      <xdr:colOff>88900</xdr:colOff>
      <xdr:row>41</xdr:row>
      <xdr:rowOff>126492</xdr:rowOff>
    </xdr:to>
    <xdr:cxnSp macro="">
      <xdr:nvCxnSpPr>
        <xdr:cNvPr id="115" name="直線コネクタ 114">
          <a:extLst>
            <a:ext uri="{FF2B5EF4-FFF2-40B4-BE49-F238E27FC236}">
              <a16:creationId xmlns:a16="http://schemas.microsoft.com/office/drawing/2014/main" id="{00C44D9D-0753-41AF-A389-2DBB2BAF489F}"/>
            </a:ext>
          </a:extLst>
        </xdr:cNvPr>
        <xdr:cNvCxnSpPr/>
      </xdr:nvCxnSpPr>
      <xdr:spPr>
        <a:xfrm>
          <a:off x="10388600" y="7155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125747</xdr:rowOff>
    </xdr:from>
    <xdr:ext cx="469744" cy="259045"/>
    <xdr:sp macro="" textlink="">
      <xdr:nvSpPr>
        <xdr:cNvPr id="116" name="【図書館】&#10;一人当たり面積最大値テキスト">
          <a:extLst>
            <a:ext uri="{FF2B5EF4-FFF2-40B4-BE49-F238E27FC236}">
              <a16:creationId xmlns:a16="http://schemas.microsoft.com/office/drawing/2014/main" id="{D819C327-8E82-4856-8000-4E4B235A37C1}"/>
            </a:ext>
          </a:extLst>
        </xdr:cNvPr>
        <xdr:cNvSpPr txBox="1"/>
      </xdr:nvSpPr>
      <xdr:spPr>
        <a:xfrm>
          <a:off x="10515600" y="5612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7620</xdr:rowOff>
    </xdr:from>
    <xdr:to>
      <xdr:col>55</xdr:col>
      <xdr:colOff>88900</xdr:colOff>
      <xdr:row>34</xdr:row>
      <xdr:rowOff>7620</xdr:rowOff>
    </xdr:to>
    <xdr:cxnSp macro="">
      <xdr:nvCxnSpPr>
        <xdr:cNvPr id="117" name="直線コネクタ 116">
          <a:extLst>
            <a:ext uri="{FF2B5EF4-FFF2-40B4-BE49-F238E27FC236}">
              <a16:creationId xmlns:a16="http://schemas.microsoft.com/office/drawing/2014/main" id="{822937C4-60A7-4A9B-BE75-868B68EDAD93}"/>
            </a:ext>
          </a:extLst>
        </xdr:cNvPr>
        <xdr:cNvCxnSpPr/>
      </xdr:nvCxnSpPr>
      <xdr:spPr>
        <a:xfrm>
          <a:off x="10388600" y="5836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38117</xdr:rowOff>
    </xdr:from>
    <xdr:ext cx="469744" cy="259045"/>
    <xdr:sp macro="" textlink="">
      <xdr:nvSpPr>
        <xdr:cNvPr id="118" name="【図書館】&#10;一人当たり面積平均値テキスト">
          <a:extLst>
            <a:ext uri="{FF2B5EF4-FFF2-40B4-BE49-F238E27FC236}">
              <a16:creationId xmlns:a16="http://schemas.microsoft.com/office/drawing/2014/main" id="{065D9603-5FC3-45E9-A5A9-E5460FF4D098}"/>
            </a:ext>
          </a:extLst>
        </xdr:cNvPr>
        <xdr:cNvSpPr txBox="1"/>
      </xdr:nvSpPr>
      <xdr:spPr>
        <a:xfrm>
          <a:off x="10515600" y="67246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59690</xdr:rowOff>
    </xdr:from>
    <xdr:to>
      <xdr:col>55</xdr:col>
      <xdr:colOff>50800</xdr:colOff>
      <xdr:row>39</xdr:row>
      <xdr:rowOff>161290</xdr:rowOff>
    </xdr:to>
    <xdr:sp macro="" textlink="">
      <xdr:nvSpPr>
        <xdr:cNvPr id="119" name="フローチャート: 判断 118">
          <a:extLst>
            <a:ext uri="{FF2B5EF4-FFF2-40B4-BE49-F238E27FC236}">
              <a16:creationId xmlns:a16="http://schemas.microsoft.com/office/drawing/2014/main" id="{E8448005-EBAD-463B-BDFA-07ED621A9197}"/>
            </a:ext>
          </a:extLst>
        </xdr:cNvPr>
        <xdr:cNvSpPr/>
      </xdr:nvSpPr>
      <xdr:spPr>
        <a:xfrm>
          <a:off x="10426700" y="674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71120</xdr:rowOff>
    </xdr:from>
    <xdr:to>
      <xdr:col>50</xdr:col>
      <xdr:colOff>165100</xdr:colOff>
      <xdr:row>40</xdr:row>
      <xdr:rowOff>1270</xdr:rowOff>
    </xdr:to>
    <xdr:sp macro="" textlink="">
      <xdr:nvSpPr>
        <xdr:cNvPr id="120" name="フローチャート: 判断 119">
          <a:extLst>
            <a:ext uri="{FF2B5EF4-FFF2-40B4-BE49-F238E27FC236}">
              <a16:creationId xmlns:a16="http://schemas.microsoft.com/office/drawing/2014/main" id="{7E35A5A1-859B-4AB4-BC45-FB7A1ACDF9C1}"/>
            </a:ext>
          </a:extLst>
        </xdr:cNvPr>
        <xdr:cNvSpPr/>
      </xdr:nvSpPr>
      <xdr:spPr>
        <a:xfrm>
          <a:off x="9588500" y="675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139700</xdr:rowOff>
    </xdr:from>
    <xdr:to>
      <xdr:col>46</xdr:col>
      <xdr:colOff>38100</xdr:colOff>
      <xdr:row>40</xdr:row>
      <xdr:rowOff>69850</xdr:rowOff>
    </xdr:to>
    <xdr:sp macro="" textlink="">
      <xdr:nvSpPr>
        <xdr:cNvPr id="121" name="フローチャート: 判断 120">
          <a:extLst>
            <a:ext uri="{FF2B5EF4-FFF2-40B4-BE49-F238E27FC236}">
              <a16:creationId xmlns:a16="http://schemas.microsoft.com/office/drawing/2014/main" id="{EB6081DE-97D5-4BEA-B3A3-B0E4F2AD40EC}"/>
            </a:ext>
          </a:extLst>
        </xdr:cNvPr>
        <xdr:cNvSpPr/>
      </xdr:nvSpPr>
      <xdr:spPr>
        <a:xfrm>
          <a:off x="8699500" y="6826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137414</xdr:rowOff>
    </xdr:from>
    <xdr:to>
      <xdr:col>41</xdr:col>
      <xdr:colOff>101600</xdr:colOff>
      <xdr:row>40</xdr:row>
      <xdr:rowOff>67564</xdr:rowOff>
    </xdr:to>
    <xdr:sp macro="" textlink="">
      <xdr:nvSpPr>
        <xdr:cNvPr id="122" name="フローチャート: 判断 121">
          <a:extLst>
            <a:ext uri="{FF2B5EF4-FFF2-40B4-BE49-F238E27FC236}">
              <a16:creationId xmlns:a16="http://schemas.microsoft.com/office/drawing/2014/main" id="{87964621-3D3C-4AB8-BDEC-E5F157D49D73}"/>
            </a:ext>
          </a:extLst>
        </xdr:cNvPr>
        <xdr:cNvSpPr/>
      </xdr:nvSpPr>
      <xdr:spPr>
        <a:xfrm>
          <a:off x="7810500" y="6823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125984</xdr:rowOff>
    </xdr:from>
    <xdr:to>
      <xdr:col>36</xdr:col>
      <xdr:colOff>165100</xdr:colOff>
      <xdr:row>40</xdr:row>
      <xdr:rowOff>56134</xdr:rowOff>
    </xdr:to>
    <xdr:sp macro="" textlink="">
      <xdr:nvSpPr>
        <xdr:cNvPr id="123" name="フローチャート: 判断 122">
          <a:extLst>
            <a:ext uri="{FF2B5EF4-FFF2-40B4-BE49-F238E27FC236}">
              <a16:creationId xmlns:a16="http://schemas.microsoft.com/office/drawing/2014/main" id="{4D8AFBEC-88DF-4467-B277-B8E2FEB95898}"/>
            </a:ext>
          </a:extLst>
        </xdr:cNvPr>
        <xdr:cNvSpPr/>
      </xdr:nvSpPr>
      <xdr:spPr>
        <a:xfrm>
          <a:off x="6921500" y="6812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C1B508DA-2C2A-410E-9132-A650538594B3}"/>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D9DDE3CF-D78A-47D9-A150-0C537CE787F6}"/>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BCEDFFE0-FE2B-4DDC-AD9A-4FAEC6232E4B}"/>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2B618D15-349E-4DC3-B019-D23B05EBA0AC}"/>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73E667C8-1612-420D-9E33-C28C9CEB714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155702</xdr:rowOff>
    </xdr:from>
    <xdr:to>
      <xdr:col>55</xdr:col>
      <xdr:colOff>50800</xdr:colOff>
      <xdr:row>38</xdr:row>
      <xdr:rowOff>85852</xdr:rowOff>
    </xdr:to>
    <xdr:sp macro="" textlink="">
      <xdr:nvSpPr>
        <xdr:cNvPr id="129" name="楕円 128">
          <a:extLst>
            <a:ext uri="{FF2B5EF4-FFF2-40B4-BE49-F238E27FC236}">
              <a16:creationId xmlns:a16="http://schemas.microsoft.com/office/drawing/2014/main" id="{41D7B11E-F601-4AE1-A7A9-D5B34CC9A292}"/>
            </a:ext>
          </a:extLst>
        </xdr:cNvPr>
        <xdr:cNvSpPr/>
      </xdr:nvSpPr>
      <xdr:spPr>
        <a:xfrm>
          <a:off x="10426700" y="6499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7129</xdr:rowOff>
    </xdr:from>
    <xdr:ext cx="469744" cy="259045"/>
    <xdr:sp macro="" textlink="">
      <xdr:nvSpPr>
        <xdr:cNvPr id="130" name="【図書館】&#10;一人当たり面積該当値テキスト">
          <a:extLst>
            <a:ext uri="{FF2B5EF4-FFF2-40B4-BE49-F238E27FC236}">
              <a16:creationId xmlns:a16="http://schemas.microsoft.com/office/drawing/2014/main" id="{1123D1C8-2B44-4A44-A80F-73AB5EA0DDF4}"/>
            </a:ext>
          </a:extLst>
        </xdr:cNvPr>
        <xdr:cNvSpPr txBox="1"/>
      </xdr:nvSpPr>
      <xdr:spPr>
        <a:xfrm>
          <a:off x="10515600" y="6350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162560</xdr:rowOff>
    </xdr:from>
    <xdr:to>
      <xdr:col>50</xdr:col>
      <xdr:colOff>165100</xdr:colOff>
      <xdr:row>38</xdr:row>
      <xdr:rowOff>92710</xdr:rowOff>
    </xdr:to>
    <xdr:sp macro="" textlink="">
      <xdr:nvSpPr>
        <xdr:cNvPr id="131" name="楕円 130">
          <a:extLst>
            <a:ext uri="{FF2B5EF4-FFF2-40B4-BE49-F238E27FC236}">
              <a16:creationId xmlns:a16="http://schemas.microsoft.com/office/drawing/2014/main" id="{312BA9F7-CFD5-453A-A696-FE44F82D8C2C}"/>
            </a:ext>
          </a:extLst>
        </xdr:cNvPr>
        <xdr:cNvSpPr/>
      </xdr:nvSpPr>
      <xdr:spPr>
        <a:xfrm>
          <a:off x="9588500" y="6506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35052</xdr:rowOff>
    </xdr:from>
    <xdr:to>
      <xdr:col>55</xdr:col>
      <xdr:colOff>0</xdr:colOff>
      <xdr:row>38</xdr:row>
      <xdr:rowOff>41910</xdr:rowOff>
    </xdr:to>
    <xdr:cxnSp macro="">
      <xdr:nvCxnSpPr>
        <xdr:cNvPr id="132" name="直線コネクタ 131">
          <a:extLst>
            <a:ext uri="{FF2B5EF4-FFF2-40B4-BE49-F238E27FC236}">
              <a16:creationId xmlns:a16="http://schemas.microsoft.com/office/drawing/2014/main" id="{7105A499-4951-418C-95DE-09D7001BDEFD}"/>
            </a:ext>
          </a:extLst>
        </xdr:cNvPr>
        <xdr:cNvCxnSpPr/>
      </xdr:nvCxnSpPr>
      <xdr:spPr>
        <a:xfrm flipV="1">
          <a:off x="9639300" y="6550152"/>
          <a:ext cx="8382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169418</xdr:rowOff>
    </xdr:from>
    <xdr:to>
      <xdr:col>46</xdr:col>
      <xdr:colOff>38100</xdr:colOff>
      <xdr:row>38</xdr:row>
      <xdr:rowOff>99568</xdr:rowOff>
    </xdr:to>
    <xdr:sp macro="" textlink="">
      <xdr:nvSpPr>
        <xdr:cNvPr id="133" name="楕円 132">
          <a:extLst>
            <a:ext uri="{FF2B5EF4-FFF2-40B4-BE49-F238E27FC236}">
              <a16:creationId xmlns:a16="http://schemas.microsoft.com/office/drawing/2014/main" id="{3C26B9E5-A63B-489A-B25F-0B345BC5D178}"/>
            </a:ext>
          </a:extLst>
        </xdr:cNvPr>
        <xdr:cNvSpPr/>
      </xdr:nvSpPr>
      <xdr:spPr>
        <a:xfrm>
          <a:off x="8699500" y="6513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41910</xdr:rowOff>
    </xdr:from>
    <xdr:to>
      <xdr:col>50</xdr:col>
      <xdr:colOff>114300</xdr:colOff>
      <xdr:row>38</xdr:row>
      <xdr:rowOff>48768</xdr:rowOff>
    </xdr:to>
    <xdr:cxnSp macro="">
      <xdr:nvCxnSpPr>
        <xdr:cNvPr id="134" name="直線コネクタ 133">
          <a:extLst>
            <a:ext uri="{FF2B5EF4-FFF2-40B4-BE49-F238E27FC236}">
              <a16:creationId xmlns:a16="http://schemas.microsoft.com/office/drawing/2014/main" id="{53E7E2C3-6F36-4A7E-AD72-AE4F99CC4D41}"/>
            </a:ext>
          </a:extLst>
        </xdr:cNvPr>
        <xdr:cNvCxnSpPr/>
      </xdr:nvCxnSpPr>
      <xdr:spPr>
        <a:xfrm flipV="1">
          <a:off x="8750300" y="6557010"/>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13970</xdr:rowOff>
    </xdr:from>
    <xdr:to>
      <xdr:col>41</xdr:col>
      <xdr:colOff>101600</xdr:colOff>
      <xdr:row>38</xdr:row>
      <xdr:rowOff>115570</xdr:rowOff>
    </xdr:to>
    <xdr:sp macro="" textlink="">
      <xdr:nvSpPr>
        <xdr:cNvPr id="135" name="楕円 134">
          <a:extLst>
            <a:ext uri="{FF2B5EF4-FFF2-40B4-BE49-F238E27FC236}">
              <a16:creationId xmlns:a16="http://schemas.microsoft.com/office/drawing/2014/main" id="{78A6F0B3-D43C-40AA-812D-C9F496DB7CFD}"/>
            </a:ext>
          </a:extLst>
        </xdr:cNvPr>
        <xdr:cNvSpPr/>
      </xdr:nvSpPr>
      <xdr:spPr>
        <a:xfrm>
          <a:off x="7810500" y="652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48768</xdr:rowOff>
    </xdr:from>
    <xdr:to>
      <xdr:col>45</xdr:col>
      <xdr:colOff>177800</xdr:colOff>
      <xdr:row>38</xdr:row>
      <xdr:rowOff>64770</xdr:rowOff>
    </xdr:to>
    <xdr:cxnSp macro="">
      <xdr:nvCxnSpPr>
        <xdr:cNvPr id="136" name="直線コネクタ 135">
          <a:extLst>
            <a:ext uri="{FF2B5EF4-FFF2-40B4-BE49-F238E27FC236}">
              <a16:creationId xmlns:a16="http://schemas.microsoft.com/office/drawing/2014/main" id="{2F89EAAA-3060-4BAB-B6B5-0E3F608672D9}"/>
            </a:ext>
          </a:extLst>
        </xdr:cNvPr>
        <xdr:cNvCxnSpPr/>
      </xdr:nvCxnSpPr>
      <xdr:spPr>
        <a:xfrm flipV="1">
          <a:off x="7861300" y="6563868"/>
          <a:ext cx="8890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25400</xdr:rowOff>
    </xdr:from>
    <xdr:to>
      <xdr:col>36</xdr:col>
      <xdr:colOff>165100</xdr:colOff>
      <xdr:row>38</xdr:row>
      <xdr:rowOff>127000</xdr:rowOff>
    </xdr:to>
    <xdr:sp macro="" textlink="">
      <xdr:nvSpPr>
        <xdr:cNvPr id="137" name="楕円 136">
          <a:extLst>
            <a:ext uri="{FF2B5EF4-FFF2-40B4-BE49-F238E27FC236}">
              <a16:creationId xmlns:a16="http://schemas.microsoft.com/office/drawing/2014/main" id="{E53C7259-3B51-4253-B54C-43B14AB27FE3}"/>
            </a:ext>
          </a:extLst>
        </xdr:cNvPr>
        <xdr:cNvSpPr/>
      </xdr:nvSpPr>
      <xdr:spPr>
        <a:xfrm>
          <a:off x="6921500" y="654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64770</xdr:rowOff>
    </xdr:from>
    <xdr:to>
      <xdr:col>41</xdr:col>
      <xdr:colOff>50800</xdr:colOff>
      <xdr:row>38</xdr:row>
      <xdr:rowOff>76200</xdr:rowOff>
    </xdr:to>
    <xdr:cxnSp macro="">
      <xdr:nvCxnSpPr>
        <xdr:cNvPr id="138" name="直線コネクタ 137">
          <a:extLst>
            <a:ext uri="{FF2B5EF4-FFF2-40B4-BE49-F238E27FC236}">
              <a16:creationId xmlns:a16="http://schemas.microsoft.com/office/drawing/2014/main" id="{2730A122-B673-4C8A-9C16-9B2C849CAE5F}"/>
            </a:ext>
          </a:extLst>
        </xdr:cNvPr>
        <xdr:cNvCxnSpPr/>
      </xdr:nvCxnSpPr>
      <xdr:spPr>
        <a:xfrm flipV="1">
          <a:off x="6972300" y="657987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163847</xdr:rowOff>
    </xdr:from>
    <xdr:ext cx="469744" cy="259045"/>
    <xdr:sp macro="" textlink="">
      <xdr:nvSpPr>
        <xdr:cNvPr id="139" name="n_1aveValue【図書館】&#10;一人当たり面積">
          <a:extLst>
            <a:ext uri="{FF2B5EF4-FFF2-40B4-BE49-F238E27FC236}">
              <a16:creationId xmlns:a16="http://schemas.microsoft.com/office/drawing/2014/main" id="{95B71271-70B7-42D1-8041-5C84D540876E}"/>
            </a:ext>
          </a:extLst>
        </xdr:cNvPr>
        <xdr:cNvSpPr txBox="1"/>
      </xdr:nvSpPr>
      <xdr:spPr>
        <a:xfrm>
          <a:off x="9391727" y="685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60977</xdr:rowOff>
    </xdr:from>
    <xdr:ext cx="469744" cy="259045"/>
    <xdr:sp macro="" textlink="">
      <xdr:nvSpPr>
        <xdr:cNvPr id="140" name="n_2aveValue【図書館】&#10;一人当たり面積">
          <a:extLst>
            <a:ext uri="{FF2B5EF4-FFF2-40B4-BE49-F238E27FC236}">
              <a16:creationId xmlns:a16="http://schemas.microsoft.com/office/drawing/2014/main" id="{1CF063E9-5957-444C-9D54-8C99925421D5}"/>
            </a:ext>
          </a:extLst>
        </xdr:cNvPr>
        <xdr:cNvSpPr txBox="1"/>
      </xdr:nvSpPr>
      <xdr:spPr>
        <a:xfrm>
          <a:off x="8515427" y="6918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58691</xdr:rowOff>
    </xdr:from>
    <xdr:ext cx="469744" cy="259045"/>
    <xdr:sp macro="" textlink="">
      <xdr:nvSpPr>
        <xdr:cNvPr id="141" name="n_3aveValue【図書館】&#10;一人当たり面積">
          <a:extLst>
            <a:ext uri="{FF2B5EF4-FFF2-40B4-BE49-F238E27FC236}">
              <a16:creationId xmlns:a16="http://schemas.microsoft.com/office/drawing/2014/main" id="{BF9BD123-2DDB-4971-99AD-EB671D9917F6}"/>
            </a:ext>
          </a:extLst>
        </xdr:cNvPr>
        <xdr:cNvSpPr txBox="1"/>
      </xdr:nvSpPr>
      <xdr:spPr>
        <a:xfrm>
          <a:off x="7626427" y="6916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47261</xdr:rowOff>
    </xdr:from>
    <xdr:ext cx="469744" cy="259045"/>
    <xdr:sp macro="" textlink="">
      <xdr:nvSpPr>
        <xdr:cNvPr id="142" name="n_4aveValue【図書館】&#10;一人当たり面積">
          <a:extLst>
            <a:ext uri="{FF2B5EF4-FFF2-40B4-BE49-F238E27FC236}">
              <a16:creationId xmlns:a16="http://schemas.microsoft.com/office/drawing/2014/main" id="{F36D508D-684F-401D-A040-1DECAB77CBA8}"/>
            </a:ext>
          </a:extLst>
        </xdr:cNvPr>
        <xdr:cNvSpPr txBox="1"/>
      </xdr:nvSpPr>
      <xdr:spPr>
        <a:xfrm>
          <a:off x="6737427" y="6905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36</xdr:row>
      <xdr:rowOff>109237</xdr:rowOff>
    </xdr:from>
    <xdr:ext cx="469744" cy="259045"/>
    <xdr:sp macro="" textlink="">
      <xdr:nvSpPr>
        <xdr:cNvPr id="143" name="n_1mainValue【図書館】&#10;一人当たり面積">
          <a:extLst>
            <a:ext uri="{FF2B5EF4-FFF2-40B4-BE49-F238E27FC236}">
              <a16:creationId xmlns:a16="http://schemas.microsoft.com/office/drawing/2014/main" id="{02E1334A-6C46-4546-B792-FB0ED51AEAE0}"/>
            </a:ext>
          </a:extLst>
        </xdr:cNvPr>
        <xdr:cNvSpPr txBox="1"/>
      </xdr:nvSpPr>
      <xdr:spPr>
        <a:xfrm>
          <a:off x="9391727" y="6281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116095</xdr:rowOff>
    </xdr:from>
    <xdr:ext cx="469744" cy="259045"/>
    <xdr:sp macro="" textlink="">
      <xdr:nvSpPr>
        <xdr:cNvPr id="144" name="n_2mainValue【図書館】&#10;一人当たり面積">
          <a:extLst>
            <a:ext uri="{FF2B5EF4-FFF2-40B4-BE49-F238E27FC236}">
              <a16:creationId xmlns:a16="http://schemas.microsoft.com/office/drawing/2014/main" id="{2E1A5F19-0CFE-4FDE-85A0-F1B886CF0D71}"/>
            </a:ext>
          </a:extLst>
        </xdr:cNvPr>
        <xdr:cNvSpPr txBox="1"/>
      </xdr:nvSpPr>
      <xdr:spPr>
        <a:xfrm>
          <a:off x="8515427" y="6288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132097</xdr:rowOff>
    </xdr:from>
    <xdr:ext cx="469744" cy="259045"/>
    <xdr:sp macro="" textlink="">
      <xdr:nvSpPr>
        <xdr:cNvPr id="145" name="n_3mainValue【図書館】&#10;一人当たり面積">
          <a:extLst>
            <a:ext uri="{FF2B5EF4-FFF2-40B4-BE49-F238E27FC236}">
              <a16:creationId xmlns:a16="http://schemas.microsoft.com/office/drawing/2014/main" id="{FD0054C4-D118-433D-A9F9-00E16E8CDF44}"/>
            </a:ext>
          </a:extLst>
        </xdr:cNvPr>
        <xdr:cNvSpPr txBox="1"/>
      </xdr:nvSpPr>
      <xdr:spPr>
        <a:xfrm>
          <a:off x="7626427" y="6304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143527</xdr:rowOff>
    </xdr:from>
    <xdr:ext cx="469744" cy="259045"/>
    <xdr:sp macro="" textlink="">
      <xdr:nvSpPr>
        <xdr:cNvPr id="146" name="n_4mainValue【図書館】&#10;一人当たり面積">
          <a:extLst>
            <a:ext uri="{FF2B5EF4-FFF2-40B4-BE49-F238E27FC236}">
              <a16:creationId xmlns:a16="http://schemas.microsoft.com/office/drawing/2014/main" id="{CE5FB0B8-3D36-4722-9D7F-B37D54C1CE8D}"/>
            </a:ext>
          </a:extLst>
        </xdr:cNvPr>
        <xdr:cNvSpPr txBox="1"/>
      </xdr:nvSpPr>
      <xdr:spPr>
        <a:xfrm>
          <a:off x="6737427" y="631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5E760DA8-20ED-4663-BF05-C96FBB4F0E64}"/>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313D0A03-8AA9-4988-8950-C5A3CE7AC8DF}"/>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F8FB70B0-7521-4967-BDC2-9D951BF602D4}"/>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3371FC10-CDB2-44C2-98CA-4864A804B9A1}"/>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C6F4F22A-FDB1-4D1B-8249-BCE5A9DFCC32}"/>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6D030C7E-DD97-4E76-B5D6-BAB7D481E922}"/>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1D83ADA6-86A5-4EFC-ACEB-4095D5F499BC}"/>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597F1C64-4477-4335-987E-BFDEE4954759}"/>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42018CA6-3929-4590-98AE-B2DC24F1DCFE}"/>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AEE60509-EBD8-4F04-B2FD-08C198FDD9C8}"/>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DC053D06-4F36-4241-9AC7-761C3343F691}"/>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8" name="直線コネクタ 157">
          <a:extLst>
            <a:ext uri="{FF2B5EF4-FFF2-40B4-BE49-F238E27FC236}">
              <a16:creationId xmlns:a16="http://schemas.microsoft.com/office/drawing/2014/main" id="{BD9E144A-539F-4688-96A7-BF923B41124A}"/>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9" name="テキスト ボックス 158">
          <a:extLst>
            <a:ext uri="{FF2B5EF4-FFF2-40B4-BE49-F238E27FC236}">
              <a16:creationId xmlns:a16="http://schemas.microsoft.com/office/drawing/2014/main" id="{2893AE5B-70AC-4A77-9CB5-AE79F281F886}"/>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0" name="直線コネクタ 159">
          <a:extLst>
            <a:ext uri="{FF2B5EF4-FFF2-40B4-BE49-F238E27FC236}">
              <a16:creationId xmlns:a16="http://schemas.microsoft.com/office/drawing/2014/main" id="{C2666766-AA96-44B3-B5D0-26DFCA4D2C2B}"/>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1" name="テキスト ボックス 160">
          <a:extLst>
            <a:ext uri="{FF2B5EF4-FFF2-40B4-BE49-F238E27FC236}">
              <a16:creationId xmlns:a16="http://schemas.microsoft.com/office/drawing/2014/main" id="{70DB24DC-6FBF-4B24-92C7-3B15C0F9E403}"/>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2" name="直線コネクタ 161">
          <a:extLst>
            <a:ext uri="{FF2B5EF4-FFF2-40B4-BE49-F238E27FC236}">
              <a16:creationId xmlns:a16="http://schemas.microsoft.com/office/drawing/2014/main" id="{B63F1FA3-04F9-4799-8B19-C6A7612843EF}"/>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3" name="テキスト ボックス 162">
          <a:extLst>
            <a:ext uri="{FF2B5EF4-FFF2-40B4-BE49-F238E27FC236}">
              <a16:creationId xmlns:a16="http://schemas.microsoft.com/office/drawing/2014/main" id="{9E67DC1B-3744-483F-B2D1-B26133736E3A}"/>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4" name="直線コネクタ 163">
          <a:extLst>
            <a:ext uri="{FF2B5EF4-FFF2-40B4-BE49-F238E27FC236}">
              <a16:creationId xmlns:a16="http://schemas.microsoft.com/office/drawing/2014/main" id="{0F20C07D-B051-4647-AE1D-358577006184}"/>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5" name="テキスト ボックス 164">
          <a:extLst>
            <a:ext uri="{FF2B5EF4-FFF2-40B4-BE49-F238E27FC236}">
              <a16:creationId xmlns:a16="http://schemas.microsoft.com/office/drawing/2014/main" id="{0879D6A9-2A86-4F14-A6DF-03C5E755E71E}"/>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6" name="直線コネクタ 165">
          <a:extLst>
            <a:ext uri="{FF2B5EF4-FFF2-40B4-BE49-F238E27FC236}">
              <a16:creationId xmlns:a16="http://schemas.microsoft.com/office/drawing/2014/main" id="{711B1089-C61D-4266-B41A-BF9A27C6F1CC}"/>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7" name="テキスト ボックス 166">
          <a:extLst>
            <a:ext uri="{FF2B5EF4-FFF2-40B4-BE49-F238E27FC236}">
              <a16:creationId xmlns:a16="http://schemas.microsoft.com/office/drawing/2014/main" id="{2BC0AF13-476B-4242-BDF5-AB6180EB5A78}"/>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8" name="直線コネクタ 167">
          <a:extLst>
            <a:ext uri="{FF2B5EF4-FFF2-40B4-BE49-F238E27FC236}">
              <a16:creationId xmlns:a16="http://schemas.microsoft.com/office/drawing/2014/main" id="{DCFCEEF0-9D51-41BA-9D2D-C69CF7F25291}"/>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9" name="テキスト ボックス 168">
          <a:extLst>
            <a:ext uri="{FF2B5EF4-FFF2-40B4-BE49-F238E27FC236}">
              <a16:creationId xmlns:a16="http://schemas.microsoft.com/office/drawing/2014/main" id="{AA6342B3-6E58-4502-AD37-544599B9404B}"/>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C627E83D-439F-41FD-9B35-BB11AA6A627D}"/>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1" name="【体育館・プール】&#10;有形固定資産減価償却率グラフ枠">
          <a:extLst>
            <a:ext uri="{FF2B5EF4-FFF2-40B4-BE49-F238E27FC236}">
              <a16:creationId xmlns:a16="http://schemas.microsoft.com/office/drawing/2014/main" id="{6A2CC265-BB64-43F7-BC26-28750827822C}"/>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156754</xdr:rowOff>
    </xdr:from>
    <xdr:to>
      <xdr:col>24</xdr:col>
      <xdr:colOff>62865</xdr:colOff>
      <xdr:row>64</xdr:row>
      <xdr:rowOff>130628</xdr:rowOff>
    </xdr:to>
    <xdr:cxnSp macro="">
      <xdr:nvCxnSpPr>
        <xdr:cNvPr id="172" name="直線コネクタ 171">
          <a:extLst>
            <a:ext uri="{FF2B5EF4-FFF2-40B4-BE49-F238E27FC236}">
              <a16:creationId xmlns:a16="http://schemas.microsoft.com/office/drawing/2014/main" id="{87643722-5A82-4E2B-8506-0775BE9BDA04}"/>
            </a:ext>
          </a:extLst>
        </xdr:cNvPr>
        <xdr:cNvCxnSpPr/>
      </xdr:nvCxnSpPr>
      <xdr:spPr>
        <a:xfrm flipV="1">
          <a:off x="4634865" y="9586504"/>
          <a:ext cx="0" cy="151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3" name="【体育館・プール】&#10;有形固定資産減価償却率最小値テキスト">
          <a:extLst>
            <a:ext uri="{FF2B5EF4-FFF2-40B4-BE49-F238E27FC236}">
              <a16:creationId xmlns:a16="http://schemas.microsoft.com/office/drawing/2014/main" id="{4BA21F80-66CD-4C6D-9BAB-B97EB9538C20}"/>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4" name="直線コネクタ 173">
          <a:extLst>
            <a:ext uri="{FF2B5EF4-FFF2-40B4-BE49-F238E27FC236}">
              <a16:creationId xmlns:a16="http://schemas.microsoft.com/office/drawing/2014/main" id="{7C960850-1779-409E-902C-A38C864AAF9A}"/>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103431</xdr:rowOff>
    </xdr:from>
    <xdr:ext cx="340478" cy="259045"/>
    <xdr:sp macro="" textlink="">
      <xdr:nvSpPr>
        <xdr:cNvPr id="175" name="【体育館・プール】&#10;有形固定資産減価償却率最大値テキスト">
          <a:extLst>
            <a:ext uri="{FF2B5EF4-FFF2-40B4-BE49-F238E27FC236}">
              <a16:creationId xmlns:a16="http://schemas.microsoft.com/office/drawing/2014/main" id="{778C1FCF-59FF-430F-B099-56D92BD8F2CA}"/>
            </a:ext>
          </a:extLst>
        </xdr:cNvPr>
        <xdr:cNvSpPr txBox="1"/>
      </xdr:nvSpPr>
      <xdr:spPr>
        <a:xfrm>
          <a:off x="4673600" y="936173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156754</xdr:rowOff>
    </xdr:from>
    <xdr:to>
      <xdr:col>24</xdr:col>
      <xdr:colOff>152400</xdr:colOff>
      <xdr:row>55</xdr:row>
      <xdr:rowOff>156754</xdr:rowOff>
    </xdr:to>
    <xdr:cxnSp macro="">
      <xdr:nvCxnSpPr>
        <xdr:cNvPr id="176" name="直線コネクタ 175">
          <a:extLst>
            <a:ext uri="{FF2B5EF4-FFF2-40B4-BE49-F238E27FC236}">
              <a16:creationId xmlns:a16="http://schemas.microsoft.com/office/drawing/2014/main" id="{7DF14646-858A-412A-9BEC-117DD2E6DA5A}"/>
            </a:ext>
          </a:extLst>
        </xdr:cNvPr>
        <xdr:cNvCxnSpPr/>
      </xdr:nvCxnSpPr>
      <xdr:spPr>
        <a:xfrm>
          <a:off x="4546600" y="95865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151692</xdr:rowOff>
    </xdr:from>
    <xdr:ext cx="405111" cy="259045"/>
    <xdr:sp macro="" textlink="">
      <xdr:nvSpPr>
        <xdr:cNvPr id="177" name="【体育館・プール】&#10;有形固定資産減価償却率平均値テキスト">
          <a:extLst>
            <a:ext uri="{FF2B5EF4-FFF2-40B4-BE49-F238E27FC236}">
              <a16:creationId xmlns:a16="http://schemas.microsoft.com/office/drawing/2014/main" id="{9ECE740F-5E49-4FCB-97B7-65BB640EF635}"/>
            </a:ext>
          </a:extLst>
        </xdr:cNvPr>
        <xdr:cNvSpPr txBox="1"/>
      </xdr:nvSpPr>
      <xdr:spPr>
        <a:xfrm>
          <a:off x="4673600" y="104386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128815</xdr:rowOff>
    </xdr:from>
    <xdr:to>
      <xdr:col>24</xdr:col>
      <xdr:colOff>114300</xdr:colOff>
      <xdr:row>62</xdr:row>
      <xdr:rowOff>58965</xdr:rowOff>
    </xdr:to>
    <xdr:sp macro="" textlink="">
      <xdr:nvSpPr>
        <xdr:cNvPr id="178" name="フローチャート: 判断 177">
          <a:extLst>
            <a:ext uri="{FF2B5EF4-FFF2-40B4-BE49-F238E27FC236}">
              <a16:creationId xmlns:a16="http://schemas.microsoft.com/office/drawing/2014/main" id="{628BEE30-C7A7-48DA-81B7-B025B6BCF966}"/>
            </a:ext>
          </a:extLst>
        </xdr:cNvPr>
        <xdr:cNvSpPr/>
      </xdr:nvSpPr>
      <xdr:spPr>
        <a:xfrm>
          <a:off x="4584700" y="10587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87993</xdr:rowOff>
    </xdr:from>
    <xdr:to>
      <xdr:col>20</xdr:col>
      <xdr:colOff>38100</xdr:colOff>
      <xdr:row>62</xdr:row>
      <xdr:rowOff>18143</xdr:rowOff>
    </xdr:to>
    <xdr:sp macro="" textlink="">
      <xdr:nvSpPr>
        <xdr:cNvPr id="179" name="フローチャート: 判断 178">
          <a:extLst>
            <a:ext uri="{FF2B5EF4-FFF2-40B4-BE49-F238E27FC236}">
              <a16:creationId xmlns:a16="http://schemas.microsoft.com/office/drawing/2014/main" id="{635A5D86-2280-46CD-B039-4AA335361909}"/>
            </a:ext>
          </a:extLst>
        </xdr:cNvPr>
        <xdr:cNvSpPr/>
      </xdr:nvSpPr>
      <xdr:spPr>
        <a:xfrm>
          <a:off x="3746500" y="10546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120650</xdr:rowOff>
    </xdr:from>
    <xdr:to>
      <xdr:col>15</xdr:col>
      <xdr:colOff>101600</xdr:colOff>
      <xdr:row>62</xdr:row>
      <xdr:rowOff>50800</xdr:rowOff>
    </xdr:to>
    <xdr:sp macro="" textlink="">
      <xdr:nvSpPr>
        <xdr:cNvPr id="180" name="フローチャート: 判断 179">
          <a:extLst>
            <a:ext uri="{FF2B5EF4-FFF2-40B4-BE49-F238E27FC236}">
              <a16:creationId xmlns:a16="http://schemas.microsoft.com/office/drawing/2014/main" id="{BD456843-1431-41A2-ACCB-607068FB1672}"/>
            </a:ext>
          </a:extLst>
        </xdr:cNvPr>
        <xdr:cNvSpPr/>
      </xdr:nvSpPr>
      <xdr:spPr>
        <a:xfrm>
          <a:off x="2857500" y="1057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87993</xdr:rowOff>
    </xdr:from>
    <xdr:to>
      <xdr:col>10</xdr:col>
      <xdr:colOff>165100</xdr:colOff>
      <xdr:row>62</xdr:row>
      <xdr:rowOff>18143</xdr:rowOff>
    </xdr:to>
    <xdr:sp macro="" textlink="">
      <xdr:nvSpPr>
        <xdr:cNvPr id="181" name="フローチャート: 判断 180">
          <a:extLst>
            <a:ext uri="{FF2B5EF4-FFF2-40B4-BE49-F238E27FC236}">
              <a16:creationId xmlns:a16="http://schemas.microsoft.com/office/drawing/2014/main" id="{B1EB8C7D-272F-4A6D-8EA6-32496028D976}"/>
            </a:ext>
          </a:extLst>
        </xdr:cNvPr>
        <xdr:cNvSpPr/>
      </xdr:nvSpPr>
      <xdr:spPr>
        <a:xfrm>
          <a:off x="1968500" y="10546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53703</xdr:rowOff>
    </xdr:from>
    <xdr:to>
      <xdr:col>6</xdr:col>
      <xdr:colOff>38100</xdr:colOff>
      <xdr:row>61</xdr:row>
      <xdr:rowOff>155303</xdr:rowOff>
    </xdr:to>
    <xdr:sp macro="" textlink="">
      <xdr:nvSpPr>
        <xdr:cNvPr id="182" name="フローチャート: 判断 181">
          <a:extLst>
            <a:ext uri="{FF2B5EF4-FFF2-40B4-BE49-F238E27FC236}">
              <a16:creationId xmlns:a16="http://schemas.microsoft.com/office/drawing/2014/main" id="{8E7FF53A-7E43-4092-8913-D1990150D811}"/>
            </a:ext>
          </a:extLst>
        </xdr:cNvPr>
        <xdr:cNvSpPr/>
      </xdr:nvSpPr>
      <xdr:spPr>
        <a:xfrm>
          <a:off x="1079500" y="10512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4616BC3C-7DFE-4B61-BA22-5994F18C7BB7}"/>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EB0A5485-B64E-4537-BF7F-454DD5A817F1}"/>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535A7E10-561E-445C-A80A-230B67124665}"/>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E3E6968A-53A7-4277-9505-D50F7FDF07C8}"/>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363B64DF-BF93-4F6A-AB40-6E623DEE7D52}"/>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64</xdr:row>
      <xdr:rowOff>35741</xdr:rowOff>
    </xdr:from>
    <xdr:to>
      <xdr:col>24</xdr:col>
      <xdr:colOff>114300</xdr:colOff>
      <xdr:row>64</xdr:row>
      <xdr:rowOff>137341</xdr:rowOff>
    </xdr:to>
    <xdr:sp macro="" textlink="">
      <xdr:nvSpPr>
        <xdr:cNvPr id="188" name="楕円 187">
          <a:extLst>
            <a:ext uri="{FF2B5EF4-FFF2-40B4-BE49-F238E27FC236}">
              <a16:creationId xmlns:a16="http://schemas.microsoft.com/office/drawing/2014/main" id="{E9E4C3C4-8BB1-4FED-BC11-87A265F0C08C}"/>
            </a:ext>
          </a:extLst>
        </xdr:cNvPr>
        <xdr:cNvSpPr/>
      </xdr:nvSpPr>
      <xdr:spPr>
        <a:xfrm>
          <a:off x="4584700" y="11008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122118</xdr:rowOff>
    </xdr:from>
    <xdr:ext cx="405111" cy="259045"/>
    <xdr:sp macro="" textlink="">
      <xdr:nvSpPr>
        <xdr:cNvPr id="189" name="【体育館・プール】&#10;有形固定資産減価償却率該当値テキスト">
          <a:extLst>
            <a:ext uri="{FF2B5EF4-FFF2-40B4-BE49-F238E27FC236}">
              <a16:creationId xmlns:a16="http://schemas.microsoft.com/office/drawing/2014/main" id="{0C84B4F7-19F0-483A-BAEE-A0FDF0CD3AE6}"/>
            </a:ext>
          </a:extLst>
        </xdr:cNvPr>
        <xdr:cNvSpPr txBox="1"/>
      </xdr:nvSpPr>
      <xdr:spPr>
        <a:xfrm>
          <a:off x="4673600" y="109234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64</xdr:row>
      <xdr:rowOff>16147</xdr:rowOff>
    </xdr:from>
    <xdr:to>
      <xdr:col>20</xdr:col>
      <xdr:colOff>38100</xdr:colOff>
      <xdr:row>64</xdr:row>
      <xdr:rowOff>117747</xdr:rowOff>
    </xdr:to>
    <xdr:sp macro="" textlink="">
      <xdr:nvSpPr>
        <xdr:cNvPr id="190" name="楕円 189">
          <a:extLst>
            <a:ext uri="{FF2B5EF4-FFF2-40B4-BE49-F238E27FC236}">
              <a16:creationId xmlns:a16="http://schemas.microsoft.com/office/drawing/2014/main" id="{FCD990C5-1F5A-4585-B2FE-1682607175B0}"/>
            </a:ext>
          </a:extLst>
        </xdr:cNvPr>
        <xdr:cNvSpPr/>
      </xdr:nvSpPr>
      <xdr:spPr>
        <a:xfrm>
          <a:off x="3746500" y="10988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64</xdr:row>
      <xdr:rowOff>66947</xdr:rowOff>
    </xdr:from>
    <xdr:to>
      <xdr:col>24</xdr:col>
      <xdr:colOff>63500</xdr:colOff>
      <xdr:row>64</xdr:row>
      <xdr:rowOff>86541</xdr:rowOff>
    </xdr:to>
    <xdr:cxnSp macro="">
      <xdr:nvCxnSpPr>
        <xdr:cNvPr id="191" name="直線コネクタ 190">
          <a:extLst>
            <a:ext uri="{FF2B5EF4-FFF2-40B4-BE49-F238E27FC236}">
              <a16:creationId xmlns:a16="http://schemas.microsoft.com/office/drawing/2014/main" id="{DA8BDB6E-F541-41AF-A271-5139B85C1145}"/>
            </a:ext>
          </a:extLst>
        </xdr:cNvPr>
        <xdr:cNvCxnSpPr/>
      </xdr:nvCxnSpPr>
      <xdr:spPr>
        <a:xfrm>
          <a:off x="3797300" y="11039747"/>
          <a:ext cx="8382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164737</xdr:rowOff>
    </xdr:from>
    <xdr:to>
      <xdr:col>15</xdr:col>
      <xdr:colOff>101600</xdr:colOff>
      <xdr:row>64</xdr:row>
      <xdr:rowOff>94887</xdr:rowOff>
    </xdr:to>
    <xdr:sp macro="" textlink="">
      <xdr:nvSpPr>
        <xdr:cNvPr id="192" name="楕円 191">
          <a:extLst>
            <a:ext uri="{FF2B5EF4-FFF2-40B4-BE49-F238E27FC236}">
              <a16:creationId xmlns:a16="http://schemas.microsoft.com/office/drawing/2014/main" id="{60B5091A-F634-4749-9467-9ACD2CCC4396}"/>
            </a:ext>
          </a:extLst>
        </xdr:cNvPr>
        <xdr:cNvSpPr/>
      </xdr:nvSpPr>
      <xdr:spPr>
        <a:xfrm>
          <a:off x="2857500" y="10966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64</xdr:row>
      <xdr:rowOff>44087</xdr:rowOff>
    </xdr:from>
    <xdr:to>
      <xdr:col>19</xdr:col>
      <xdr:colOff>177800</xdr:colOff>
      <xdr:row>64</xdr:row>
      <xdr:rowOff>66947</xdr:rowOff>
    </xdr:to>
    <xdr:cxnSp macro="">
      <xdr:nvCxnSpPr>
        <xdr:cNvPr id="193" name="直線コネクタ 192">
          <a:extLst>
            <a:ext uri="{FF2B5EF4-FFF2-40B4-BE49-F238E27FC236}">
              <a16:creationId xmlns:a16="http://schemas.microsoft.com/office/drawing/2014/main" id="{24F0A2F7-C086-47B1-8048-BBA3AD129507}"/>
            </a:ext>
          </a:extLst>
        </xdr:cNvPr>
        <xdr:cNvCxnSpPr/>
      </xdr:nvCxnSpPr>
      <xdr:spPr>
        <a:xfrm>
          <a:off x="2908300" y="11016887"/>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136978</xdr:rowOff>
    </xdr:from>
    <xdr:to>
      <xdr:col>10</xdr:col>
      <xdr:colOff>165100</xdr:colOff>
      <xdr:row>64</xdr:row>
      <xdr:rowOff>67128</xdr:rowOff>
    </xdr:to>
    <xdr:sp macro="" textlink="">
      <xdr:nvSpPr>
        <xdr:cNvPr id="194" name="楕円 193">
          <a:extLst>
            <a:ext uri="{FF2B5EF4-FFF2-40B4-BE49-F238E27FC236}">
              <a16:creationId xmlns:a16="http://schemas.microsoft.com/office/drawing/2014/main" id="{DD3E8E94-2001-48F4-9BE2-012361AC08A3}"/>
            </a:ext>
          </a:extLst>
        </xdr:cNvPr>
        <xdr:cNvSpPr/>
      </xdr:nvSpPr>
      <xdr:spPr>
        <a:xfrm>
          <a:off x="1968500" y="10938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64</xdr:row>
      <xdr:rowOff>16328</xdr:rowOff>
    </xdr:from>
    <xdr:to>
      <xdr:col>15</xdr:col>
      <xdr:colOff>50800</xdr:colOff>
      <xdr:row>64</xdr:row>
      <xdr:rowOff>44087</xdr:rowOff>
    </xdr:to>
    <xdr:cxnSp macro="">
      <xdr:nvCxnSpPr>
        <xdr:cNvPr id="195" name="直線コネクタ 194">
          <a:extLst>
            <a:ext uri="{FF2B5EF4-FFF2-40B4-BE49-F238E27FC236}">
              <a16:creationId xmlns:a16="http://schemas.microsoft.com/office/drawing/2014/main" id="{59F69A4E-6062-4E89-B531-221C622BEC22}"/>
            </a:ext>
          </a:extLst>
        </xdr:cNvPr>
        <xdr:cNvCxnSpPr/>
      </xdr:nvCxnSpPr>
      <xdr:spPr>
        <a:xfrm>
          <a:off x="2019300" y="10989128"/>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63</xdr:row>
      <xdr:rowOff>104322</xdr:rowOff>
    </xdr:from>
    <xdr:to>
      <xdr:col>6</xdr:col>
      <xdr:colOff>38100</xdr:colOff>
      <xdr:row>64</xdr:row>
      <xdr:rowOff>34472</xdr:rowOff>
    </xdr:to>
    <xdr:sp macro="" textlink="">
      <xdr:nvSpPr>
        <xdr:cNvPr id="196" name="楕円 195">
          <a:extLst>
            <a:ext uri="{FF2B5EF4-FFF2-40B4-BE49-F238E27FC236}">
              <a16:creationId xmlns:a16="http://schemas.microsoft.com/office/drawing/2014/main" id="{CEF98D0C-8F1E-42A5-A2C9-FAE40D270A10}"/>
            </a:ext>
          </a:extLst>
        </xdr:cNvPr>
        <xdr:cNvSpPr/>
      </xdr:nvSpPr>
      <xdr:spPr>
        <a:xfrm>
          <a:off x="1079500" y="10905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155122</xdr:rowOff>
    </xdr:from>
    <xdr:to>
      <xdr:col>10</xdr:col>
      <xdr:colOff>114300</xdr:colOff>
      <xdr:row>64</xdr:row>
      <xdr:rowOff>16328</xdr:rowOff>
    </xdr:to>
    <xdr:cxnSp macro="">
      <xdr:nvCxnSpPr>
        <xdr:cNvPr id="197" name="直線コネクタ 196">
          <a:extLst>
            <a:ext uri="{FF2B5EF4-FFF2-40B4-BE49-F238E27FC236}">
              <a16:creationId xmlns:a16="http://schemas.microsoft.com/office/drawing/2014/main" id="{8DF7A8E5-E38D-4E7C-8260-F21B2B5F144A}"/>
            </a:ext>
          </a:extLst>
        </xdr:cNvPr>
        <xdr:cNvCxnSpPr/>
      </xdr:nvCxnSpPr>
      <xdr:spPr>
        <a:xfrm>
          <a:off x="1130300" y="10956472"/>
          <a:ext cx="8890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34670</xdr:rowOff>
    </xdr:from>
    <xdr:ext cx="405111" cy="259045"/>
    <xdr:sp macro="" textlink="">
      <xdr:nvSpPr>
        <xdr:cNvPr id="198" name="n_1aveValue【体育館・プール】&#10;有形固定資産減価償却率">
          <a:extLst>
            <a:ext uri="{FF2B5EF4-FFF2-40B4-BE49-F238E27FC236}">
              <a16:creationId xmlns:a16="http://schemas.microsoft.com/office/drawing/2014/main" id="{74A3B102-155A-44EF-975B-A5FE6C8C417C}"/>
            </a:ext>
          </a:extLst>
        </xdr:cNvPr>
        <xdr:cNvSpPr txBox="1"/>
      </xdr:nvSpPr>
      <xdr:spPr>
        <a:xfrm>
          <a:off x="3582044" y="103216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67327</xdr:rowOff>
    </xdr:from>
    <xdr:ext cx="405111" cy="259045"/>
    <xdr:sp macro="" textlink="">
      <xdr:nvSpPr>
        <xdr:cNvPr id="199" name="n_2aveValue【体育館・プール】&#10;有形固定資産減価償却率">
          <a:extLst>
            <a:ext uri="{FF2B5EF4-FFF2-40B4-BE49-F238E27FC236}">
              <a16:creationId xmlns:a16="http://schemas.microsoft.com/office/drawing/2014/main" id="{D939381A-E571-4E8B-B657-7C43488541DE}"/>
            </a:ext>
          </a:extLst>
        </xdr:cNvPr>
        <xdr:cNvSpPr txBox="1"/>
      </xdr:nvSpPr>
      <xdr:spPr>
        <a:xfrm>
          <a:off x="2705744" y="10354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34670</xdr:rowOff>
    </xdr:from>
    <xdr:ext cx="405111" cy="259045"/>
    <xdr:sp macro="" textlink="">
      <xdr:nvSpPr>
        <xdr:cNvPr id="200" name="n_3aveValue【体育館・プール】&#10;有形固定資産減価償却率">
          <a:extLst>
            <a:ext uri="{FF2B5EF4-FFF2-40B4-BE49-F238E27FC236}">
              <a16:creationId xmlns:a16="http://schemas.microsoft.com/office/drawing/2014/main" id="{A6B612A4-8D26-4F31-9254-5C0DDF272EBC}"/>
            </a:ext>
          </a:extLst>
        </xdr:cNvPr>
        <xdr:cNvSpPr txBox="1"/>
      </xdr:nvSpPr>
      <xdr:spPr>
        <a:xfrm>
          <a:off x="1816744" y="103216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380</xdr:rowOff>
    </xdr:from>
    <xdr:ext cx="405111" cy="259045"/>
    <xdr:sp macro="" textlink="">
      <xdr:nvSpPr>
        <xdr:cNvPr id="201" name="n_4aveValue【体育館・プール】&#10;有形固定資産減価償却率">
          <a:extLst>
            <a:ext uri="{FF2B5EF4-FFF2-40B4-BE49-F238E27FC236}">
              <a16:creationId xmlns:a16="http://schemas.microsoft.com/office/drawing/2014/main" id="{6A1D3C2C-2138-4D35-A83E-81E3CD924469}"/>
            </a:ext>
          </a:extLst>
        </xdr:cNvPr>
        <xdr:cNvSpPr txBox="1"/>
      </xdr:nvSpPr>
      <xdr:spPr>
        <a:xfrm>
          <a:off x="927744" y="102873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64</xdr:row>
      <xdr:rowOff>108874</xdr:rowOff>
    </xdr:from>
    <xdr:ext cx="405111" cy="259045"/>
    <xdr:sp macro="" textlink="">
      <xdr:nvSpPr>
        <xdr:cNvPr id="202" name="n_1mainValue【体育館・プール】&#10;有形固定資産減価償却率">
          <a:extLst>
            <a:ext uri="{FF2B5EF4-FFF2-40B4-BE49-F238E27FC236}">
              <a16:creationId xmlns:a16="http://schemas.microsoft.com/office/drawing/2014/main" id="{2C79076C-632C-4403-A772-3433013329EF}"/>
            </a:ext>
          </a:extLst>
        </xdr:cNvPr>
        <xdr:cNvSpPr txBox="1"/>
      </xdr:nvSpPr>
      <xdr:spPr>
        <a:xfrm>
          <a:off x="3582044" y="110816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64</xdr:row>
      <xdr:rowOff>86014</xdr:rowOff>
    </xdr:from>
    <xdr:ext cx="405111" cy="259045"/>
    <xdr:sp macro="" textlink="">
      <xdr:nvSpPr>
        <xdr:cNvPr id="203" name="n_2mainValue【体育館・プール】&#10;有形固定資産減価償却率">
          <a:extLst>
            <a:ext uri="{FF2B5EF4-FFF2-40B4-BE49-F238E27FC236}">
              <a16:creationId xmlns:a16="http://schemas.microsoft.com/office/drawing/2014/main" id="{70D62649-0A36-43BD-B367-78390F2AD2FA}"/>
            </a:ext>
          </a:extLst>
        </xdr:cNvPr>
        <xdr:cNvSpPr txBox="1"/>
      </xdr:nvSpPr>
      <xdr:spPr>
        <a:xfrm>
          <a:off x="2705744" y="110588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64</xdr:row>
      <xdr:rowOff>58255</xdr:rowOff>
    </xdr:from>
    <xdr:ext cx="405111" cy="259045"/>
    <xdr:sp macro="" textlink="">
      <xdr:nvSpPr>
        <xdr:cNvPr id="204" name="n_3mainValue【体育館・プール】&#10;有形固定資産減価償却率">
          <a:extLst>
            <a:ext uri="{FF2B5EF4-FFF2-40B4-BE49-F238E27FC236}">
              <a16:creationId xmlns:a16="http://schemas.microsoft.com/office/drawing/2014/main" id="{7E81345E-C8B3-4490-9225-3203705925C9}"/>
            </a:ext>
          </a:extLst>
        </xdr:cNvPr>
        <xdr:cNvSpPr txBox="1"/>
      </xdr:nvSpPr>
      <xdr:spPr>
        <a:xfrm>
          <a:off x="1816744" y="11031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64</xdr:row>
      <xdr:rowOff>25599</xdr:rowOff>
    </xdr:from>
    <xdr:ext cx="405111" cy="259045"/>
    <xdr:sp macro="" textlink="">
      <xdr:nvSpPr>
        <xdr:cNvPr id="205" name="n_4mainValue【体育館・プール】&#10;有形固定資産減価償却率">
          <a:extLst>
            <a:ext uri="{FF2B5EF4-FFF2-40B4-BE49-F238E27FC236}">
              <a16:creationId xmlns:a16="http://schemas.microsoft.com/office/drawing/2014/main" id="{14CA6376-6A34-4D1D-AB20-43E45CEA0F44}"/>
            </a:ext>
          </a:extLst>
        </xdr:cNvPr>
        <xdr:cNvSpPr txBox="1"/>
      </xdr:nvSpPr>
      <xdr:spPr>
        <a:xfrm>
          <a:off x="927744" y="109983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C77C81A1-BDF5-4C1D-9E79-23CA6CBE4A83}"/>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056561B2-559E-4ED7-8D21-0562525906CF}"/>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40A8A7E0-D734-4784-B526-ECB1311AF745}"/>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ED2153F8-28FA-4F16-A69F-AEFFC092BC49}"/>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ECF36D99-40C8-49EF-9D08-D446F3B607D3}"/>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E0258045-E786-4FF5-95A1-19BA390E27FD}"/>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5FDF44DB-12A6-40ED-947D-A3A2ABB88ACC}"/>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F7D8AD28-FCF4-4438-A20D-ABF2FAFA27D6}"/>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5D0B16AA-6AD8-49D1-B31E-A79F613D570C}"/>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01DE8226-DE3E-4664-9717-188F329E5D37}"/>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6" name="直線コネクタ 215">
          <a:extLst>
            <a:ext uri="{FF2B5EF4-FFF2-40B4-BE49-F238E27FC236}">
              <a16:creationId xmlns:a16="http://schemas.microsoft.com/office/drawing/2014/main" id="{1DA78077-B546-41DB-9DE7-F5D501731CD9}"/>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7" name="テキスト ボックス 216">
          <a:extLst>
            <a:ext uri="{FF2B5EF4-FFF2-40B4-BE49-F238E27FC236}">
              <a16:creationId xmlns:a16="http://schemas.microsoft.com/office/drawing/2014/main" id="{F6439BC7-0147-4491-B4F3-C1B020CA515D}"/>
            </a:ext>
          </a:extLst>
        </xdr:cNvPr>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8" name="直線コネクタ 217">
          <a:extLst>
            <a:ext uri="{FF2B5EF4-FFF2-40B4-BE49-F238E27FC236}">
              <a16:creationId xmlns:a16="http://schemas.microsoft.com/office/drawing/2014/main" id="{6E2B74DB-1731-4039-B2DB-C394C23C38BA}"/>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9" name="テキスト ボックス 218">
          <a:extLst>
            <a:ext uri="{FF2B5EF4-FFF2-40B4-BE49-F238E27FC236}">
              <a16:creationId xmlns:a16="http://schemas.microsoft.com/office/drawing/2014/main" id="{B3BD2A8A-830B-499E-AE47-075704EB2A1C}"/>
            </a:ext>
          </a:extLst>
        </xdr:cNvPr>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0" name="直線コネクタ 219">
          <a:extLst>
            <a:ext uri="{FF2B5EF4-FFF2-40B4-BE49-F238E27FC236}">
              <a16:creationId xmlns:a16="http://schemas.microsoft.com/office/drawing/2014/main" id="{6F64F063-97B9-4525-A911-1C340CD95F43}"/>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21" name="テキスト ボックス 220">
          <a:extLst>
            <a:ext uri="{FF2B5EF4-FFF2-40B4-BE49-F238E27FC236}">
              <a16:creationId xmlns:a16="http://schemas.microsoft.com/office/drawing/2014/main" id="{D3885105-C603-41E3-B64A-66FE86C9CCEC}"/>
            </a:ext>
          </a:extLst>
        </xdr:cNvPr>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2" name="直線コネクタ 221">
          <a:extLst>
            <a:ext uri="{FF2B5EF4-FFF2-40B4-BE49-F238E27FC236}">
              <a16:creationId xmlns:a16="http://schemas.microsoft.com/office/drawing/2014/main" id="{3950D577-0914-49BF-BA46-2867D8C03A43}"/>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3" name="テキスト ボックス 222">
          <a:extLst>
            <a:ext uri="{FF2B5EF4-FFF2-40B4-BE49-F238E27FC236}">
              <a16:creationId xmlns:a16="http://schemas.microsoft.com/office/drawing/2014/main" id="{224285B8-7918-40ED-8E0D-ADD3EEA9D7DB}"/>
            </a:ext>
          </a:extLst>
        </xdr:cNvPr>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4" name="直線コネクタ 223">
          <a:extLst>
            <a:ext uri="{FF2B5EF4-FFF2-40B4-BE49-F238E27FC236}">
              <a16:creationId xmlns:a16="http://schemas.microsoft.com/office/drawing/2014/main" id="{50A71C5B-0A26-4E55-8D18-BB40E78EA884}"/>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5" name="テキスト ボックス 224">
          <a:extLst>
            <a:ext uri="{FF2B5EF4-FFF2-40B4-BE49-F238E27FC236}">
              <a16:creationId xmlns:a16="http://schemas.microsoft.com/office/drawing/2014/main" id="{8BCE0876-8BE5-463E-91B0-380A58178B2F}"/>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6" name="【体育館・プール】&#10;一人当たり面積グラフ枠">
          <a:extLst>
            <a:ext uri="{FF2B5EF4-FFF2-40B4-BE49-F238E27FC236}">
              <a16:creationId xmlns:a16="http://schemas.microsoft.com/office/drawing/2014/main" id="{28742121-D98A-47CE-8586-51480F6CA9F5}"/>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76353</xdr:rowOff>
    </xdr:from>
    <xdr:to>
      <xdr:col>54</xdr:col>
      <xdr:colOff>189865</xdr:colOff>
      <xdr:row>63</xdr:row>
      <xdr:rowOff>163678</xdr:rowOff>
    </xdr:to>
    <xdr:cxnSp macro="">
      <xdr:nvCxnSpPr>
        <xdr:cNvPr id="227" name="直線コネクタ 226">
          <a:extLst>
            <a:ext uri="{FF2B5EF4-FFF2-40B4-BE49-F238E27FC236}">
              <a16:creationId xmlns:a16="http://schemas.microsoft.com/office/drawing/2014/main" id="{471D7AF9-9969-4278-A5AC-F67491BC2056}"/>
            </a:ext>
          </a:extLst>
        </xdr:cNvPr>
        <xdr:cNvCxnSpPr/>
      </xdr:nvCxnSpPr>
      <xdr:spPr>
        <a:xfrm flipV="1">
          <a:off x="10476865" y="9506103"/>
          <a:ext cx="0" cy="1458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167505</xdr:rowOff>
    </xdr:from>
    <xdr:ext cx="469744" cy="259045"/>
    <xdr:sp macro="" textlink="">
      <xdr:nvSpPr>
        <xdr:cNvPr id="228" name="【体育館・プール】&#10;一人当たり面積最小値テキスト">
          <a:extLst>
            <a:ext uri="{FF2B5EF4-FFF2-40B4-BE49-F238E27FC236}">
              <a16:creationId xmlns:a16="http://schemas.microsoft.com/office/drawing/2014/main" id="{CE046432-10F3-4BF1-96F3-724AA91FA64F}"/>
            </a:ext>
          </a:extLst>
        </xdr:cNvPr>
        <xdr:cNvSpPr txBox="1"/>
      </xdr:nvSpPr>
      <xdr:spPr>
        <a:xfrm>
          <a:off x="10515600" y="10968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163678</xdr:rowOff>
    </xdr:from>
    <xdr:to>
      <xdr:col>55</xdr:col>
      <xdr:colOff>88900</xdr:colOff>
      <xdr:row>63</xdr:row>
      <xdr:rowOff>163678</xdr:rowOff>
    </xdr:to>
    <xdr:cxnSp macro="">
      <xdr:nvCxnSpPr>
        <xdr:cNvPr id="229" name="直線コネクタ 228">
          <a:extLst>
            <a:ext uri="{FF2B5EF4-FFF2-40B4-BE49-F238E27FC236}">
              <a16:creationId xmlns:a16="http://schemas.microsoft.com/office/drawing/2014/main" id="{E9B6A39E-6009-4C72-B76A-2CA12361B900}"/>
            </a:ext>
          </a:extLst>
        </xdr:cNvPr>
        <xdr:cNvCxnSpPr/>
      </xdr:nvCxnSpPr>
      <xdr:spPr>
        <a:xfrm>
          <a:off x="10388600" y="109650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23030</xdr:rowOff>
    </xdr:from>
    <xdr:ext cx="469744" cy="259045"/>
    <xdr:sp macro="" textlink="">
      <xdr:nvSpPr>
        <xdr:cNvPr id="230" name="【体育館・プール】&#10;一人当たり面積最大値テキスト">
          <a:extLst>
            <a:ext uri="{FF2B5EF4-FFF2-40B4-BE49-F238E27FC236}">
              <a16:creationId xmlns:a16="http://schemas.microsoft.com/office/drawing/2014/main" id="{667D45C9-0A24-4745-B28C-5E3DC12C79C6}"/>
            </a:ext>
          </a:extLst>
        </xdr:cNvPr>
        <xdr:cNvSpPr txBox="1"/>
      </xdr:nvSpPr>
      <xdr:spPr>
        <a:xfrm>
          <a:off x="10515600" y="9281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76353</xdr:rowOff>
    </xdr:from>
    <xdr:to>
      <xdr:col>55</xdr:col>
      <xdr:colOff>88900</xdr:colOff>
      <xdr:row>55</xdr:row>
      <xdr:rowOff>76353</xdr:rowOff>
    </xdr:to>
    <xdr:cxnSp macro="">
      <xdr:nvCxnSpPr>
        <xdr:cNvPr id="231" name="直線コネクタ 230">
          <a:extLst>
            <a:ext uri="{FF2B5EF4-FFF2-40B4-BE49-F238E27FC236}">
              <a16:creationId xmlns:a16="http://schemas.microsoft.com/office/drawing/2014/main" id="{3FC768A7-1406-474E-BCB7-69CA4A31073F}"/>
            </a:ext>
          </a:extLst>
        </xdr:cNvPr>
        <xdr:cNvCxnSpPr/>
      </xdr:nvCxnSpPr>
      <xdr:spPr>
        <a:xfrm>
          <a:off x="10388600" y="95061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82161</xdr:rowOff>
    </xdr:from>
    <xdr:ext cx="469744" cy="259045"/>
    <xdr:sp macro="" textlink="">
      <xdr:nvSpPr>
        <xdr:cNvPr id="232" name="【体育館・プール】&#10;一人当たり面積平均値テキスト">
          <a:extLst>
            <a:ext uri="{FF2B5EF4-FFF2-40B4-BE49-F238E27FC236}">
              <a16:creationId xmlns:a16="http://schemas.microsoft.com/office/drawing/2014/main" id="{F9650D83-1B23-4584-901B-99132A6D78D2}"/>
            </a:ext>
          </a:extLst>
        </xdr:cNvPr>
        <xdr:cNvSpPr txBox="1"/>
      </xdr:nvSpPr>
      <xdr:spPr>
        <a:xfrm>
          <a:off x="10515600" y="105406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103734</xdr:rowOff>
    </xdr:from>
    <xdr:to>
      <xdr:col>55</xdr:col>
      <xdr:colOff>50800</xdr:colOff>
      <xdr:row>62</xdr:row>
      <xdr:rowOff>33884</xdr:rowOff>
    </xdr:to>
    <xdr:sp macro="" textlink="">
      <xdr:nvSpPr>
        <xdr:cNvPr id="233" name="フローチャート: 判断 232">
          <a:extLst>
            <a:ext uri="{FF2B5EF4-FFF2-40B4-BE49-F238E27FC236}">
              <a16:creationId xmlns:a16="http://schemas.microsoft.com/office/drawing/2014/main" id="{E7BFB978-EE85-4A66-8B09-F6707FB50B49}"/>
            </a:ext>
          </a:extLst>
        </xdr:cNvPr>
        <xdr:cNvSpPr/>
      </xdr:nvSpPr>
      <xdr:spPr>
        <a:xfrm>
          <a:off x="10426700" y="10562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102362</xdr:rowOff>
    </xdr:from>
    <xdr:to>
      <xdr:col>50</xdr:col>
      <xdr:colOff>165100</xdr:colOff>
      <xdr:row>62</xdr:row>
      <xdr:rowOff>32512</xdr:rowOff>
    </xdr:to>
    <xdr:sp macro="" textlink="">
      <xdr:nvSpPr>
        <xdr:cNvPr id="234" name="フローチャート: 判断 233">
          <a:extLst>
            <a:ext uri="{FF2B5EF4-FFF2-40B4-BE49-F238E27FC236}">
              <a16:creationId xmlns:a16="http://schemas.microsoft.com/office/drawing/2014/main" id="{8E6EC22A-06A5-4EA5-982A-837F1CC3ACE5}"/>
            </a:ext>
          </a:extLst>
        </xdr:cNvPr>
        <xdr:cNvSpPr/>
      </xdr:nvSpPr>
      <xdr:spPr>
        <a:xfrm>
          <a:off x="9588500" y="10560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118364</xdr:rowOff>
    </xdr:from>
    <xdr:to>
      <xdr:col>46</xdr:col>
      <xdr:colOff>38100</xdr:colOff>
      <xdr:row>62</xdr:row>
      <xdr:rowOff>48514</xdr:rowOff>
    </xdr:to>
    <xdr:sp macro="" textlink="">
      <xdr:nvSpPr>
        <xdr:cNvPr id="235" name="フローチャート: 判断 234">
          <a:extLst>
            <a:ext uri="{FF2B5EF4-FFF2-40B4-BE49-F238E27FC236}">
              <a16:creationId xmlns:a16="http://schemas.microsoft.com/office/drawing/2014/main" id="{F170950A-9ECB-4ECD-9731-818ECBF6331D}"/>
            </a:ext>
          </a:extLst>
        </xdr:cNvPr>
        <xdr:cNvSpPr/>
      </xdr:nvSpPr>
      <xdr:spPr>
        <a:xfrm>
          <a:off x="8699500" y="10576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132994</xdr:rowOff>
    </xdr:from>
    <xdr:to>
      <xdr:col>41</xdr:col>
      <xdr:colOff>101600</xdr:colOff>
      <xdr:row>62</xdr:row>
      <xdr:rowOff>63144</xdr:rowOff>
    </xdr:to>
    <xdr:sp macro="" textlink="">
      <xdr:nvSpPr>
        <xdr:cNvPr id="236" name="フローチャート: 判断 235">
          <a:extLst>
            <a:ext uri="{FF2B5EF4-FFF2-40B4-BE49-F238E27FC236}">
              <a16:creationId xmlns:a16="http://schemas.microsoft.com/office/drawing/2014/main" id="{579648E7-D573-4F7D-B6C6-F7B964017FAE}"/>
            </a:ext>
          </a:extLst>
        </xdr:cNvPr>
        <xdr:cNvSpPr/>
      </xdr:nvSpPr>
      <xdr:spPr>
        <a:xfrm>
          <a:off x="7810500" y="10591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127051</xdr:rowOff>
    </xdr:from>
    <xdr:to>
      <xdr:col>36</xdr:col>
      <xdr:colOff>165100</xdr:colOff>
      <xdr:row>62</xdr:row>
      <xdr:rowOff>57201</xdr:rowOff>
    </xdr:to>
    <xdr:sp macro="" textlink="">
      <xdr:nvSpPr>
        <xdr:cNvPr id="237" name="フローチャート: 判断 236">
          <a:extLst>
            <a:ext uri="{FF2B5EF4-FFF2-40B4-BE49-F238E27FC236}">
              <a16:creationId xmlns:a16="http://schemas.microsoft.com/office/drawing/2014/main" id="{AAD3D319-E537-4C54-9BEC-58D7BC0939E0}"/>
            </a:ext>
          </a:extLst>
        </xdr:cNvPr>
        <xdr:cNvSpPr/>
      </xdr:nvSpPr>
      <xdr:spPr>
        <a:xfrm>
          <a:off x="6921500" y="10585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1178B543-BE54-4F2A-BD51-9C42E9E07DE9}"/>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2C7CA07C-F594-46B0-98AC-F5F1C8B8CC02}"/>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FDD16A5-DD4F-496E-A9AE-18F3631F8831}"/>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6CEB29E8-D7D8-4959-B0D4-AB6B0133F7DE}"/>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A251E4EC-667C-4C8C-9946-223C9C04720F}"/>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161341</xdr:rowOff>
    </xdr:from>
    <xdr:to>
      <xdr:col>55</xdr:col>
      <xdr:colOff>50800</xdr:colOff>
      <xdr:row>61</xdr:row>
      <xdr:rowOff>91491</xdr:rowOff>
    </xdr:to>
    <xdr:sp macro="" textlink="">
      <xdr:nvSpPr>
        <xdr:cNvPr id="243" name="楕円 242">
          <a:extLst>
            <a:ext uri="{FF2B5EF4-FFF2-40B4-BE49-F238E27FC236}">
              <a16:creationId xmlns:a16="http://schemas.microsoft.com/office/drawing/2014/main" id="{E56DFDD1-7F58-4D4B-AE63-E0D1B5AAA437}"/>
            </a:ext>
          </a:extLst>
        </xdr:cNvPr>
        <xdr:cNvSpPr/>
      </xdr:nvSpPr>
      <xdr:spPr>
        <a:xfrm>
          <a:off x="10426700" y="10448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12768</xdr:rowOff>
    </xdr:from>
    <xdr:ext cx="469744" cy="259045"/>
    <xdr:sp macro="" textlink="">
      <xdr:nvSpPr>
        <xdr:cNvPr id="244" name="【体育館・プール】&#10;一人当たり面積該当値テキスト">
          <a:extLst>
            <a:ext uri="{FF2B5EF4-FFF2-40B4-BE49-F238E27FC236}">
              <a16:creationId xmlns:a16="http://schemas.microsoft.com/office/drawing/2014/main" id="{A9D1A2A5-00AD-430E-B1F1-4694110AFA01}"/>
            </a:ext>
          </a:extLst>
        </xdr:cNvPr>
        <xdr:cNvSpPr txBox="1"/>
      </xdr:nvSpPr>
      <xdr:spPr>
        <a:xfrm>
          <a:off x="10515600" y="10299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166370</xdr:rowOff>
    </xdr:from>
    <xdr:to>
      <xdr:col>50</xdr:col>
      <xdr:colOff>165100</xdr:colOff>
      <xdr:row>61</xdr:row>
      <xdr:rowOff>96520</xdr:rowOff>
    </xdr:to>
    <xdr:sp macro="" textlink="">
      <xdr:nvSpPr>
        <xdr:cNvPr id="245" name="楕円 244">
          <a:extLst>
            <a:ext uri="{FF2B5EF4-FFF2-40B4-BE49-F238E27FC236}">
              <a16:creationId xmlns:a16="http://schemas.microsoft.com/office/drawing/2014/main" id="{525C19FD-08C1-49D7-A0CC-B725BBF38DBB}"/>
            </a:ext>
          </a:extLst>
        </xdr:cNvPr>
        <xdr:cNvSpPr/>
      </xdr:nvSpPr>
      <xdr:spPr>
        <a:xfrm>
          <a:off x="9588500" y="1045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40691</xdr:rowOff>
    </xdr:from>
    <xdr:to>
      <xdr:col>55</xdr:col>
      <xdr:colOff>0</xdr:colOff>
      <xdr:row>61</xdr:row>
      <xdr:rowOff>45720</xdr:rowOff>
    </xdr:to>
    <xdr:cxnSp macro="">
      <xdr:nvCxnSpPr>
        <xdr:cNvPr id="246" name="直線コネクタ 245">
          <a:extLst>
            <a:ext uri="{FF2B5EF4-FFF2-40B4-BE49-F238E27FC236}">
              <a16:creationId xmlns:a16="http://schemas.microsoft.com/office/drawing/2014/main" id="{E0A9C15A-71D7-478D-994D-92A70042EDE0}"/>
            </a:ext>
          </a:extLst>
        </xdr:cNvPr>
        <xdr:cNvCxnSpPr/>
      </xdr:nvCxnSpPr>
      <xdr:spPr>
        <a:xfrm flipV="1">
          <a:off x="9639300" y="10499141"/>
          <a:ext cx="838200" cy="5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1321</xdr:rowOff>
    </xdr:from>
    <xdr:to>
      <xdr:col>46</xdr:col>
      <xdr:colOff>38100</xdr:colOff>
      <xdr:row>61</xdr:row>
      <xdr:rowOff>102921</xdr:rowOff>
    </xdr:to>
    <xdr:sp macro="" textlink="">
      <xdr:nvSpPr>
        <xdr:cNvPr id="247" name="楕円 246">
          <a:extLst>
            <a:ext uri="{FF2B5EF4-FFF2-40B4-BE49-F238E27FC236}">
              <a16:creationId xmlns:a16="http://schemas.microsoft.com/office/drawing/2014/main" id="{6C2D9944-6935-4D85-97FC-D37AC0FDA5D7}"/>
            </a:ext>
          </a:extLst>
        </xdr:cNvPr>
        <xdr:cNvSpPr/>
      </xdr:nvSpPr>
      <xdr:spPr>
        <a:xfrm>
          <a:off x="8699500" y="10459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45720</xdr:rowOff>
    </xdr:from>
    <xdr:to>
      <xdr:col>50</xdr:col>
      <xdr:colOff>114300</xdr:colOff>
      <xdr:row>61</xdr:row>
      <xdr:rowOff>52121</xdr:rowOff>
    </xdr:to>
    <xdr:cxnSp macro="">
      <xdr:nvCxnSpPr>
        <xdr:cNvPr id="248" name="直線コネクタ 247">
          <a:extLst>
            <a:ext uri="{FF2B5EF4-FFF2-40B4-BE49-F238E27FC236}">
              <a16:creationId xmlns:a16="http://schemas.microsoft.com/office/drawing/2014/main" id="{E43933E8-9172-4E64-9FB8-ECD3A46E44C6}"/>
            </a:ext>
          </a:extLst>
        </xdr:cNvPr>
        <xdr:cNvCxnSpPr/>
      </xdr:nvCxnSpPr>
      <xdr:spPr>
        <a:xfrm flipV="1">
          <a:off x="8750300" y="10504170"/>
          <a:ext cx="889000" cy="6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13665</xdr:rowOff>
    </xdr:from>
    <xdr:to>
      <xdr:col>41</xdr:col>
      <xdr:colOff>101600</xdr:colOff>
      <xdr:row>61</xdr:row>
      <xdr:rowOff>115265</xdr:rowOff>
    </xdr:to>
    <xdr:sp macro="" textlink="">
      <xdr:nvSpPr>
        <xdr:cNvPr id="249" name="楕円 248">
          <a:extLst>
            <a:ext uri="{FF2B5EF4-FFF2-40B4-BE49-F238E27FC236}">
              <a16:creationId xmlns:a16="http://schemas.microsoft.com/office/drawing/2014/main" id="{7FA69468-9860-4A1B-8D9C-6C5884982DAF}"/>
            </a:ext>
          </a:extLst>
        </xdr:cNvPr>
        <xdr:cNvSpPr/>
      </xdr:nvSpPr>
      <xdr:spPr>
        <a:xfrm>
          <a:off x="7810500" y="10472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52121</xdr:rowOff>
    </xdr:from>
    <xdr:to>
      <xdr:col>45</xdr:col>
      <xdr:colOff>177800</xdr:colOff>
      <xdr:row>61</xdr:row>
      <xdr:rowOff>64465</xdr:rowOff>
    </xdr:to>
    <xdr:cxnSp macro="">
      <xdr:nvCxnSpPr>
        <xdr:cNvPr id="250" name="直線コネクタ 249">
          <a:extLst>
            <a:ext uri="{FF2B5EF4-FFF2-40B4-BE49-F238E27FC236}">
              <a16:creationId xmlns:a16="http://schemas.microsoft.com/office/drawing/2014/main" id="{C61D5B2B-92CC-4E22-9A43-8A58C15234BE}"/>
            </a:ext>
          </a:extLst>
        </xdr:cNvPr>
        <xdr:cNvCxnSpPr/>
      </xdr:nvCxnSpPr>
      <xdr:spPr>
        <a:xfrm flipV="1">
          <a:off x="7861300" y="10510571"/>
          <a:ext cx="889000" cy="12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21895</xdr:rowOff>
    </xdr:from>
    <xdr:to>
      <xdr:col>36</xdr:col>
      <xdr:colOff>165100</xdr:colOff>
      <xdr:row>61</xdr:row>
      <xdr:rowOff>123495</xdr:rowOff>
    </xdr:to>
    <xdr:sp macro="" textlink="">
      <xdr:nvSpPr>
        <xdr:cNvPr id="251" name="楕円 250">
          <a:extLst>
            <a:ext uri="{FF2B5EF4-FFF2-40B4-BE49-F238E27FC236}">
              <a16:creationId xmlns:a16="http://schemas.microsoft.com/office/drawing/2014/main" id="{DB1945B8-906D-472A-8280-7FAB6781B60F}"/>
            </a:ext>
          </a:extLst>
        </xdr:cNvPr>
        <xdr:cNvSpPr/>
      </xdr:nvSpPr>
      <xdr:spPr>
        <a:xfrm>
          <a:off x="6921500" y="10480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64465</xdr:rowOff>
    </xdr:from>
    <xdr:to>
      <xdr:col>41</xdr:col>
      <xdr:colOff>50800</xdr:colOff>
      <xdr:row>61</xdr:row>
      <xdr:rowOff>72695</xdr:rowOff>
    </xdr:to>
    <xdr:cxnSp macro="">
      <xdr:nvCxnSpPr>
        <xdr:cNvPr id="252" name="直線コネクタ 251">
          <a:extLst>
            <a:ext uri="{FF2B5EF4-FFF2-40B4-BE49-F238E27FC236}">
              <a16:creationId xmlns:a16="http://schemas.microsoft.com/office/drawing/2014/main" id="{F3E302EC-4031-48E7-8D41-075D8C6CD867}"/>
            </a:ext>
          </a:extLst>
        </xdr:cNvPr>
        <xdr:cNvCxnSpPr/>
      </xdr:nvCxnSpPr>
      <xdr:spPr>
        <a:xfrm flipV="1">
          <a:off x="6972300" y="10522915"/>
          <a:ext cx="889000" cy="8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23639</xdr:rowOff>
    </xdr:from>
    <xdr:ext cx="469744" cy="259045"/>
    <xdr:sp macro="" textlink="">
      <xdr:nvSpPr>
        <xdr:cNvPr id="253" name="n_1aveValue【体育館・プール】&#10;一人当たり面積">
          <a:extLst>
            <a:ext uri="{FF2B5EF4-FFF2-40B4-BE49-F238E27FC236}">
              <a16:creationId xmlns:a16="http://schemas.microsoft.com/office/drawing/2014/main" id="{C7E701B8-8365-400C-8DFE-79B9E9FFEC1C}"/>
            </a:ext>
          </a:extLst>
        </xdr:cNvPr>
        <xdr:cNvSpPr txBox="1"/>
      </xdr:nvSpPr>
      <xdr:spPr>
        <a:xfrm>
          <a:off x="9391727" y="10653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39641</xdr:rowOff>
    </xdr:from>
    <xdr:ext cx="469744" cy="259045"/>
    <xdr:sp macro="" textlink="">
      <xdr:nvSpPr>
        <xdr:cNvPr id="254" name="n_2aveValue【体育館・プール】&#10;一人当たり面積">
          <a:extLst>
            <a:ext uri="{FF2B5EF4-FFF2-40B4-BE49-F238E27FC236}">
              <a16:creationId xmlns:a16="http://schemas.microsoft.com/office/drawing/2014/main" id="{745246AA-020A-4218-86C9-8CC854A8DE8E}"/>
            </a:ext>
          </a:extLst>
        </xdr:cNvPr>
        <xdr:cNvSpPr txBox="1"/>
      </xdr:nvSpPr>
      <xdr:spPr>
        <a:xfrm>
          <a:off x="8515427" y="10669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54271</xdr:rowOff>
    </xdr:from>
    <xdr:ext cx="469744" cy="259045"/>
    <xdr:sp macro="" textlink="">
      <xdr:nvSpPr>
        <xdr:cNvPr id="255" name="n_3aveValue【体育館・プール】&#10;一人当たり面積">
          <a:extLst>
            <a:ext uri="{FF2B5EF4-FFF2-40B4-BE49-F238E27FC236}">
              <a16:creationId xmlns:a16="http://schemas.microsoft.com/office/drawing/2014/main" id="{3F3A755E-E32B-4E03-AA17-9C41292CC3E7}"/>
            </a:ext>
          </a:extLst>
        </xdr:cNvPr>
        <xdr:cNvSpPr txBox="1"/>
      </xdr:nvSpPr>
      <xdr:spPr>
        <a:xfrm>
          <a:off x="7626427" y="10684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48328</xdr:rowOff>
    </xdr:from>
    <xdr:ext cx="469744" cy="259045"/>
    <xdr:sp macro="" textlink="">
      <xdr:nvSpPr>
        <xdr:cNvPr id="256" name="n_4aveValue【体育館・プール】&#10;一人当たり面積">
          <a:extLst>
            <a:ext uri="{FF2B5EF4-FFF2-40B4-BE49-F238E27FC236}">
              <a16:creationId xmlns:a16="http://schemas.microsoft.com/office/drawing/2014/main" id="{C38CCC27-4E66-456C-88B2-F26A9F10F36B}"/>
            </a:ext>
          </a:extLst>
        </xdr:cNvPr>
        <xdr:cNvSpPr txBox="1"/>
      </xdr:nvSpPr>
      <xdr:spPr>
        <a:xfrm>
          <a:off x="6737427" y="10678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59</xdr:row>
      <xdr:rowOff>113047</xdr:rowOff>
    </xdr:from>
    <xdr:ext cx="469744" cy="259045"/>
    <xdr:sp macro="" textlink="">
      <xdr:nvSpPr>
        <xdr:cNvPr id="257" name="n_1mainValue【体育館・プール】&#10;一人当たり面積">
          <a:extLst>
            <a:ext uri="{FF2B5EF4-FFF2-40B4-BE49-F238E27FC236}">
              <a16:creationId xmlns:a16="http://schemas.microsoft.com/office/drawing/2014/main" id="{B1BB7045-A4C2-46B3-950C-0B10A0D5900A}"/>
            </a:ext>
          </a:extLst>
        </xdr:cNvPr>
        <xdr:cNvSpPr txBox="1"/>
      </xdr:nvSpPr>
      <xdr:spPr>
        <a:xfrm>
          <a:off x="9391727" y="10228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119448</xdr:rowOff>
    </xdr:from>
    <xdr:ext cx="469744" cy="259045"/>
    <xdr:sp macro="" textlink="">
      <xdr:nvSpPr>
        <xdr:cNvPr id="258" name="n_2mainValue【体育館・プール】&#10;一人当たり面積">
          <a:extLst>
            <a:ext uri="{FF2B5EF4-FFF2-40B4-BE49-F238E27FC236}">
              <a16:creationId xmlns:a16="http://schemas.microsoft.com/office/drawing/2014/main" id="{354AD1AE-03CD-462C-95E5-3BE0258D5A71}"/>
            </a:ext>
          </a:extLst>
        </xdr:cNvPr>
        <xdr:cNvSpPr txBox="1"/>
      </xdr:nvSpPr>
      <xdr:spPr>
        <a:xfrm>
          <a:off x="8515427" y="10234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131792</xdr:rowOff>
    </xdr:from>
    <xdr:ext cx="469744" cy="259045"/>
    <xdr:sp macro="" textlink="">
      <xdr:nvSpPr>
        <xdr:cNvPr id="259" name="n_3mainValue【体育館・プール】&#10;一人当たり面積">
          <a:extLst>
            <a:ext uri="{FF2B5EF4-FFF2-40B4-BE49-F238E27FC236}">
              <a16:creationId xmlns:a16="http://schemas.microsoft.com/office/drawing/2014/main" id="{2A0C72FC-0674-438F-9D9A-7D3FB4966E93}"/>
            </a:ext>
          </a:extLst>
        </xdr:cNvPr>
        <xdr:cNvSpPr txBox="1"/>
      </xdr:nvSpPr>
      <xdr:spPr>
        <a:xfrm>
          <a:off x="7626427" y="10247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140022</xdr:rowOff>
    </xdr:from>
    <xdr:ext cx="469744" cy="259045"/>
    <xdr:sp macro="" textlink="">
      <xdr:nvSpPr>
        <xdr:cNvPr id="260" name="n_4mainValue【体育館・プール】&#10;一人当たり面積">
          <a:extLst>
            <a:ext uri="{FF2B5EF4-FFF2-40B4-BE49-F238E27FC236}">
              <a16:creationId xmlns:a16="http://schemas.microsoft.com/office/drawing/2014/main" id="{4A560335-052F-4AD1-9C85-81EEE5534B62}"/>
            </a:ext>
          </a:extLst>
        </xdr:cNvPr>
        <xdr:cNvSpPr txBox="1"/>
      </xdr:nvSpPr>
      <xdr:spPr>
        <a:xfrm>
          <a:off x="6737427" y="10255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1" name="正方形/長方形 260">
          <a:extLst>
            <a:ext uri="{FF2B5EF4-FFF2-40B4-BE49-F238E27FC236}">
              <a16:creationId xmlns:a16="http://schemas.microsoft.com/office/drawing/2014/main" id="{3DF95F18-785A-4924-8095-5EFEABEFF72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2" name="正方形/長方形 261">
          <a:extLst>
            <a:ext uri="{FF2B5EF4-FFF2-40B4-BE49-F238E27FC236}">
              <a16:creationId xmlns:a16="http://schemas.microsoft.com/office/drawing/2014/main" id="{21E7BD8B-FC08-4BCC-AA67-1C444C70EBDB}"/>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3" name="正方形/長方形 262">
          <a:extLst>
            <a:ext uri="{FF2B5EF4-FFF2-40B4-BE49-F238E27FC236}">
              <a16:creationId xmlns:a16="http://schemas.microsoft.com/office/drawing/2014/main" id="{2128322E-9C1E-46DA-98E0-6DBD427768B2}"/>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4" name="正方形/長方形 263">
          <a:extLst>
            <a:ext uri="{FF2B5EF4-FFF2-40B4-BE49-F238E27FC236}">
              <a16:creationId xmlns:a16="http://schemas.microsoft.com/office/drawing/2014/main" id="{CCDFFB8E-7462-47A1-8622-6C44AE898082}"/>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5" name="正方形/長方形 264">
          <a:extLst>
            <a:ext uri="{FF2B5EF4-FFF2-40B4-BE49-F238E27FC236}">
              <a16:creationId xmlns:a16="http://schemas.microsoft.com/office/drawing/2014/main" id="{38F8DFF6-2A20-435E-9754-0DF255DEC29C}"/>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6" name="正方形/長方形 265">
          <a:extLst>
            <a:ext uri="{FF2B5EF4-FFF2-40B4-BE49-F238E27FC236}">
              <a16:creationId xmlns:a16="http://schemas.microsoft.com/office/drawing/2014/main" id="{14669978-35C1-4A7A-AED1-47A46F9A7C5E}"/>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7" name="正方形/長方形 266">
          <a:extLst>
            <a:ext uri="{FF2B5EF4-FFF2-40B4-BE49-F238E27FC236}">
              <a16:creationId xmlns:a16="http://schemas.microsoft.com/office/drawing/2014/main" id="{A4FD76CE-1852-44B3-A6BC-55A0FE93ABDF}"/>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8" name="正方形/長方形 267">
          <a:extLst>
            <a:ext uri="{FF2B5EF4-FFF2-40B4-BE49-F238E27FC236}">
              <a16:creationId xmlns:a16="http://schemas.microsoft.com/office/drawing/2014/main" id="{CEF239EC-40E4-4B1E-BDB9-0C3D03B81B52}"/>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9" name="テキスト ボックス 268">
          <a:extLst>
            <a:ext uri="{FF2B5EF4-FFF2-40B4-BE49-F238E27FC236}">
              <a16:creationId xmlns:a16="http://schemas.microsoft.com/office/drawing/2014/main" id="{432955B9-EBA5-4A92-9248-918150842E74}"/>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0" name="直線コネクタ 269">
          <a:extLst>
            <a:ext uri="{FF2B5EF4-FFF2-40B4-BE49-F238E27FC236}">
              <a16:creationId xmlns:a16="http://schemas.microsoft.com/office/drawing/2014/main" id="{75A07E68-76C0-4FCB-8A44-7CE7EDC57A4E}"/>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1" name="テキスト ボックス 270">
          <a:extLst>
            <a:ext uri="{FF2B5EF4-FFF2-40B4-BE49-F238E27FC236}">
              <a16:creationId xmlns:a16="http://schemas.microsoft.com/office/drawing/2014/main" id="{60BDF235-9B60-4914-A04E-89B603416A85}"/>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2" name="直線コネクタ 271">
          <a:extLst>
            <a:ext uri="{FF2B5EF4-FFF2-40B4-BE49-F238E27FC236}">
              <a16:creationId xmlns:a16="http://schemas.microsoft.com/office/drawing/2014/main" id="{AB96DC14-DEA5-4D74-A469-2265DD14AFB5}"/>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3" name="テキスト ボックス 272">
          <a:extLst>
            <a:ext uri="{FF2B5EF4-FFF2-40B4-BE49-F238E27FC236}">
              <a16:creationId xmlns:a16="http://schemas.microsoft.com/office/drawing/2014/main" id="{E3AA8A86-C2E9-41A5-BC6F-600F6C8C47D9}"/>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4" name="直線コネクタ 273">
          <a:extLst>
            <a:ext uri="{FF2B5EF4-FFF2-40B4-BE49-F238E27FC236}">
              <a16:creationId xmlns:a16="http://schemas.microsoft.com/office/drawing/2014/main" id="{C1585548-0EC3-4EC0-968B-257BD1499F4F}"/>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5" name="テキスト ボックス 274">
          <a:extLst>
            <a:ext uri="{FF2B5EF4-FFF2-40B4-BE49-F238E27FC236}">
              <a16:creationId xmlns:a16="http://schemas.microsoft.com/office/drawing/2014/main" id="{533A0CCE-F578-4910-A88A-A9175F1588C1}"/>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6" name="直線コネクタ 275">
          <a:extLst>
            <a:ext uri="{FF2B5EF4-FFF2-40B4-BE49-F238E27FC236}">
              <a16:creationId xmlns:a16="http://schemas.microsoft.com/office/drawing/2014/main" id="{3C28570A-E2A8-4C63-8EC0-D7D690B1E095}"/>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7" name="テキスト ボックス 276">
          <a:extLst>
            <a:ext uri="{FF2B5EF4-FFF2-40B4-BE49-F238E27FC236}">
              <a16:creationId xmlns:a16="http://schemas.microsoft.com/office/drawing/2014/main" id="{7270EC73-3166-4258-8BBC-8C8D2F2839A1}"/>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8" name="直線コネクタ 277">
          <a:extLst>
            <a:ext uri="{FF2B5EF4-FFF2-40B4-BE49-F238E27FC236}">
              <a16:creationId xmlns:a16="http://schemas.microsoft.com/office/drawing/2014/main" id="{94CBB3D9-DDCB-45AF-8D10-26DFE1652DBF}"/>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79" name="テキスト ボックス 278">
          <a:extLst>
            <a:ext uri="{FF2B5EF4-FFF2-40B4-BE49-F238E27FC236}">
              <a16:creationId xmlns:a16="http://schemas.microsoft.com/office/drawing/2014/main" id="{5948E19F-DB3F-41BB-849E-43A75EE5C81D}"/>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0" name="直線コネクタ 279">
          <a:extLst>
            <a:ext uri="{FF2B5EF4-FFF2-40B4-BE49-F238E27FC236}">
              <a16:creationId xmlns:a16="http://schemas.microsoft.com/office/drawing/2014/main" id="{C822793E-09B8-4AFD-9CC7-17CED9F11A3D}"/>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1" name="テキスト ボックス 280">
          <a:extLst>
            <a:ext uri="{FF2B5EF4-FFF2-40B4-BE49-F238E27FC236}">
              <a16:creationId xmlns:a16="http://schemas.microsoft.com/office/drawing/2014/main" id="{2293D320-2C4D-454C-8071-36C59A9292C1}"/>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2" name="直線コネクタ 281">
          <a:extLst>
            <a:ext uri="{FF2B5EF4-FFF2-40B4-BE49-F238E27FC236}">
              <a16:creationId xmlns:a16="http://schemas.microsoft.com/office/drawing/2014/main" id="{F25B84D1-2157-4A8B-9611-1C671C931A37}"/>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3" name="テキスト ボックス 282">
          <a:extLst>
            <a:ext uri="{FF2B5EF4-FFF2-40B4-BE49-F238E27FC236}">
              <a16:creationId xmlns:a16="http://schemas.microsoft.com/office/drawing/2014/main" id="{A29D8CC7-4223-4F8E-BF93-1F56C011B81B}"/>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4" name="【福祉施設】&#10;有形固定資産減価償却率グラフ枠">
          <a:extLst>
            <a:ext uri="{FF2B5EF4-FFF2-40B4-BE49-F238E27FC236}">
              <a16:creationId xmlns:a16="http://schemas.microsoft.com/office/drawing/2014/main" id="{150E4675-9F32-481F-B88F-1359D9FB2581}"/>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116205</xdr:rowOff>
    </xdr:from>
    <xdr:to>
      <xdr:col>24</xdr:col>
      <xdr:colOff>62865</xdr:colOff>
      <xdr:row>86</xdr:row>
      <xdr:rowOff>114300</xdr:rowOff>
    </xdr:to>
    <xdr:cxnSp macro="">
      <xdr:nvCxnSpPr>
        <xdr:cNvPr id="285" name="直線コネクタ 284">
          <a:extLst>
            <a:ext uri="{FF2B5EF4-FFF2-40B4-BE49-F238E27FC236}">
              <a16:creationId xmlns:a16="http://schemas.microsoft.com/office/drawing/2014/main" id="{0CC68923-A6D9-4A51-ADA6-DB470B3B2EC6}"/>
            </a:ext>
          </a:extLst>
        </xdr:cNvPr>
        <xdr:cNvCxnSpPr/>
      </xdr:nvCxnSpPr>
      <xdr:spPr>
        <a:xfrm flipV="1">
          <a:off x="4634865" y="13317855"/>
          <a:ext cx="0" cy="15411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6" name="【福祉施設】&#10;有形固定資産減価償却率最小値テキスト">
          <a:extLst>
            <a:ext uri="{FF2B5EF4-FFF2-40B4-BE49-F238E27FC236}">
              <a16:creationId xmlns:a16="http://schemas.microsoft.com/office/drawing/2014/main" id="{FFCDC660-D7BE-4321-8604-E331E5D11995}"/>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87" name="直線コネクタ 286">
          <a:extLst>
            <a:ext uri="{FF2B5EF4-FFF2-40B4-BE49-F238E27FC236}">
              <a16:creationId xmlns:a16="http://schemas.microsoft.com/office/drawing/2014/main" id="{972D9898-9919-4E7C-B44A-3183E76C3739}"/>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62882</xdr:rowOff>
    </xdr:from>
    <xdr:ext cx="405111" cy="259045"/>
    <xdr:sp macro="" textlink="">
      <xdr:nvSpPr>
        <xdr:cNvPr id="288" name="【福祉施設】&#10;有形固定資産減価償却率最大値テキスト">
          <a:extLst>
            <a:ext uri="{FF2B5EF4-FFF2-40B4-BE49-F238E27FC236}">
              <a16:creationId xmlns:a16="http://schemas.microsoft.com/office/drawing/2014/main" id="{3B403928-B47D-4F19-8C35-2F2380E76EA0}"/>
            </a:ext>
          </a:extLst>
        </xdr:cNvPr>
        <xdr:cNvSpPr txBox="1"/>
      </xdr:nvSpPr>
      <xdr:spPr>
        <a:xfrm>
          <a:off x="4673600" y="13093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116205</xdr:rowOff>
    </xdr:from>
    <xdr:to>
      <xdr:col>24</xdr:col>
      <xdr:colOff>152400</xdr:colOff>
      <xdr:row>77</xdr:row>
      <xdr:rowOff>116205</xdr:rowOff>
    </xdr:to>
    <xdr:cxnSp macro="">
      <xdr:nvCxnSpPr>
        <xdr:cNvPr id="289" name="直線コネクタ 288">
          <a:extLst>
            <a:ext uri="{FF2B5EF4-FFF2-40B4-BE49-F238E27FC236}">
              <a16:creationId xmlns:a16="http://schemas.microsoft.com/office/drawing/2014/main" id="{61D6DE57-FBE5-445A-8169-5063F3760158}"/>
            </a:ext>
          </a:extLst>
        </xdr:cNvPr>
        <xdr:cNvCxnSpPr/>
      </xdr:nvCxnSpPr>
      <xdr:spPr>
        <a:xfrm>
          <a:off x="4546600" y="13317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166388</xdr:rowOff>
    </xdr:from>
    <xdr:ext cx="405111" cy="259045"/>
    <xdr:sp macro="" textlink="">
      <xdr:nvSpPr>
        <xdr:cNvPr id="290" name="【福祉施設】&#10;有形固定資産減価償却率平均値テキスト">
          <a:extLst>
            <a:ext uri="{FF2B5EF4-FFF2-40B4-BE49-F238E27FC236}">
              <a16:creationId xmlns:a16="http://schemas.microsoft.com/office/drawing/2014/main" id="{69F0D247-9E6B-466F-BD16-ACE4EB73E6C4}"/>
            </a:ext>
          </a:extLst>
        </xdr:cNvPr>
        <xdr:cNvSpPr txBox="1"/>
      </xdr:nvSpPr>
      <xdr:spPr>
        <a:xfrm>
          <a:off x="4673600" y="138823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143511</xdr:rowOff>
    </xdr:from>
    <xdr:to>
      <xdr:col>24</xdr:col>
      <xdr:colOff>114300</xdr:colOff>
      <xdr:row>82</xdr:row>
      <xdr:rowOff>73661</xdr:rowOff>
    </xdr:to>
    <xdr:sp macro="" textlink="">
      <xdr:nvSpPr>
        <xdr:cNvPr id="291" name="フローチャート: 判断 290">
          <a:extLst>
            <a:ext uri="{FF2B5EF4-FFF2-40B4-BE49-F238E27FC236}">
              <a16:creationId xmlns:a16="http://schemas.microsoft.com/office/drawing/2014/main" id="{5C5C231E-30B1-4A55-B6BF-F480200BEDE2}"/>
            </a:ext>
          </a:extLst>
        </xdr:cNvPr>
        <xdr:cNvSpPr/>
      </xdr:nvSpPr>
      <xdr:spPr>
        <a:xfrm>
          <a:off x="4584700" y="14030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122555</xdr:rowOff>
    </xdr:from>
    <xdr:to>
      <xdr:col>20</xdr:col>
      <xdr:colOff>38100</xdr:colOff>
      <xdr:row>82</xdr:row>
      <xdr:rowOff>52705</xdr:rowOff>
    </xdr:to>
    <xdr:sp macro="" textlink="">
      <xdr:nvSpPr>
        <xdr:cNvPr id="292" name="フローチャート: 判断 291">
          <a:extLst>
            <a:ext uri="{FF2B5EF4-FFF2-40B4-BE49-F238E27FC236}">
              <a16:creationId xmlns:a16="http://schemas.microsoft.com/office/drawing/2014/main" id="{A48915D9-A9B3-4271-B59E-FF228618EBFB}"/>
            </a:ext>
          </a:extLst>
        </xdr:cNvPr>
        <xdr:cNvSpPr/>
      </xdr:nvSpPr>
      <xdr:spPr>
        <a:xfrm>
          <a:off x="3746500" y="1401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103505</xdr:rowOff>
    </xdr:from>
    <xdr:to>
      <xdr:col>15</xdr:col>
      <xdr:colOff>101600</xdr:colOff>
      <xdr:row>82</xdr:row>
      <xdr:rowOff>33655</xdr:rowOff>
    </xdr:to>
    <xdr:sp macro="" textlink="">
      <xdr:nvSpPr>
        <xdr:cNvPr id="293" name="フローチャート: 判断 292">
          <a:extLst>
            <a:ext uri="{FF2B5EF4-FFF2-40B4-BE49-F238E27FC236}">
              <a16:creationId xmlns:a16="http://schemas.microsoft.com/office/drawing/2014/main" id="{9D01984D-39E1-4D5D-9E39-D59BE725F129}"/>
            </a:ext>
          </a:extLst>
        </xdr:cNvPr>
        <xdr:cNvSpPr/>
      </xdr:nvSpPr>
      <xdr:spPr>
        <a:xfrm>
          <a:off x="2857500" y="1399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103505</xdr:rowOff>
    </xdr:from>
    <xdr:to>
      <xdr:col>10</xdr:col>
      <xdr:colOff>165100</xdr:colOff>
      <xdr:row>82</xdr:row>
      <xdr:rowOff>33655</xdr:rowOff>
    </xdr:to>
    <xdr:sp macro="" textlink="">
      <xdr:nvSpPr>
        <xdr:cNvPr id="294" name="フローチャート: 判断 293">
          <a:extLst>
            <a:ext uri="{FF2B5EF4-FFF2-40B4-BE49-F238E27FC236}">
              <a16:creationId xmlns:a16="http://schemas.microsoft.com/office/drawing/2014/main" id="{170B14E8-23A6-4CED-AA93-4FAE421E9451}"/>
            </a:ext>
          </a:extLst>
        </xdr:cNvPr>
        <xdr:cNvSpPr/>
      </xdr:nvSpPr>
      <xdr:spPr>
        <a:xfrm>
          <a:off x="1968500" y="1399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50164</xdr:rowOff>
    </xdr:from>
    <xdr:to>
      <xdr:col>6</xdr:col>
      <xdr:colOff>38100</xdr:colOff>
      <xdr:row>81</xdr:row>
      <xdr:rowOff>151764</xdr:rowOff>
    </xdr:to>
    <xdr:sp macro="" textlink="">
      <xdr:nvSpPr>
        <xdr:cNvPr id="295" name="フローチャート: 判断 294">
          <a:extLst>
            <a:ext uri="{FF2B5EF4-FFF2-40B4-BE49-F238E27FC236}">
              <a16:creationId xmlns:a16="http://schemas.microsoft.com/office/drawing/2014/main" id="{C8996FA9-359D-44D6-9370-5AC8054A3624}"/>
            </a:ext>
          </a:extLst>
        </xdr:cNvPr>
        <xdr:cNvSpPr/>
      </xdr:nvSpPr>
      <xdr:spPr>
        <a:xfrm>
          <a:off x="1079500" y="1393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744529BB-4295-4C79-A452-5474E65C7F97}"/>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8983CB3B-800D-42C8-AD2F-1DB56C97F9EA}"/>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E548112E-D8CD-4FE6-879D-30349534F43B}"/>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7E2F5C09-B095-4211-BC29-A0DC5C28BD92}"/>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8ED878A4-3E06-4678-AD82-B8F519AF1958}"/>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73025</xdr:rowOff>
    </xdr:from>
    <xdr:to>
      <xdr:col>24</xdr:col>
      <xdr:colOff>114300</xdr:colOff>
      <xdr:row>84</xdr:row>
      <xdr:rowOff>3175</xdr:rowOff>
    </xdr:to>
    <xdr:sp macro="" textlink="">
      <xdr:nvSpPr>
        <xdr:cNvPr id="301" name="楕円 300">
          <a:extLst>
            <a:ext uri="{FF2B5EF4-FFF2-40B4-BE49-F238E27FC236}">
              <a16:creationId xmlns:a16="http://schemas.microsoft.com/office/drawing/2014/main" id="{26B0DC5E-04FE-4CB7-82B6-148BCEC72D93}"/>
            </a:ext>
          </a:extLst>
        </xdr:cNvPr>
        <xdr:cNvSpPr/>
      </xdr:nvSpPr>
      <xdr:spPr>
        <a:xfrm>
          <a:off x="4584700" y="14303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51452</xdr:rowOff>
    </xdr:from>
    <xdr:ext cx="405111" cy="259045"/>
    <xdr:sp macro="" textlink="">
      <xdr:nvSpPr>
        <xdr:cNvPr id="302" name="【福祉施設】&#10;有形固定資産減価償却率該当値テキスト">
          <a:extLst>
            <a:ext uri="{FF2B5EF4-FFF2-40B4-BE49-F238E27FC236}">
              <a16:creationId xmlns:a16="http://schemas.microsoft.com/office/drawing/2014/main" id="{50542B81-C147-43E8-8A18-670FD7689730}"/>
            </a:ext>
          </a:extLst>
        </xdr:cNvPr>
        <xdr:cNvSpPr txBox="1"/>
      </xdr:nvSpPr>
      <xdr:spPr>
        <a:xfrm>
          <a:off x="4673600" y="14281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46355</xdr:rowOff>
    </xdr:from>
    <xdr:to>
      <xdr:col>20</xdr:col>
      <xdr:colOff>38100</xdr:colOff>
      <xdr:row>83</xdr:row>
      <xdr:rowOff>147955</xdr:rowOff>
    </xdr:to>
    <xdr:sp macro="" textlink="">
      <xdr:nvSpPr>
        <xdr:cNvPr id="303" name="楕円 302">
          <a:extLst>
            <a:ext uri="{FF2B5EF4-FFF2-40B4-BE49-F238E27FC236}">
              <a16:creationId xmlns:a16="http://schemas.microsoft.com/office/drawing/2014/main" id="{D3957C59-754A-4B80-AB0B-1B5B74209D8C}"/>
            </a:ext>
          </a:extLst>
        </xdr:cNvPr>
        <xdr:cNvSpPr/>
      </xdr:nvSpPr>
      <xdr:spPr>
        <a:xfrm>
          <a:off x="3746500" y="14276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97155</xdr:rowOff>
    </xdr:from>
    <xdr:to>
      <xdr:col>24</xdr:col>
      <xdr:colOff>63500</xdr:colOff>
      <xdr:row>83</xdr:row>
      <xdr:rowOff>123825</xdr:rowOff>
    </xdr:to>
    <xdr:cxnSp macro="">
      <xdr:nvCxnSpPr>
        <xdr:cNvPr id="304" name="直線コネクタ 303">
          <a:extLst>
            <a:ext uri="{FF2B5EF4-FFF2-40B4-BE49-F238E27FC236}">
              <a16:creationId xmlns:a16="http://schemas.microsoft.com/office/drawing/2014/main" id="{A6DE6823-0A55-4A7B-AF5C-AD2A057E9CEC}"/>
            </a:ext>
          </a:extLst>
        </xdr:cNvPr>
        <xdr:cNvCxnSpPr/>
      </xdr:nvCxnSpPr>
      <xdr:spPr>
        <a:xfrm>
          <a:off x="3797300" y="14327505"/>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17780</xdr:rowOff>
    </xdr:from>
    <xdr:to>
      <xdr:col>15</xdr:col>
      <xdr:colOff>101600</xdr:colOff>
      <xdr:row>83</xdr:row>
      <xdr:rowOff>119380</xdr:rowOff>
    </xdr:to>
    <xdr:sp macro="" textlink="">
      <xdr:nvSpPr>
        <xdr:cNvPr id="305" name="楕円 304">
          <a:extLst>
            <a:ext uri="{FF2B5EF4-FFF2-40B4-BE49-F238E27FC236}">
              <a16:creationId xmlns:a16="http://schemas.microsoft.com/office/drawing/2014/main" id="{8B44B956-58B3-43E9-BD82-BCA2AA054AF7}"/>
            </a:ext>
          </a:extLst>
        </xdr:cNvPr>
        <xdr:cNvSpPr/>
      </xdr:nvSpPr>
      <xdr:spPr>
        <a:xfrm>
          <a:off x="2857500" y="14248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68580</xdr:rowOff>
    </xdr:from>
    <xdr:to>
      <xdr:col>19</xdr:col>
      <xdr:colOff>177800</xdr:colOff>
      <xdr:row>83</xdr:row>
      <xdr:rowOff>97155</xdr:rowOff>
    </xdr:to>
    <xdr:cxnSp macro="">
      <xdr:nvCxnSpPr>
        <xdr:cNvPr id="306" name="直線コネクタ 305">
          <a:extLst>
            <a:ext uri="{FF2B5EF4-FFF2-40B4-BE49-F238E27FC236}">
              <a16:creationId xmlns:a16="http://schemas.microsoft.com/office/drawing/2014/main" id="{176CA062-22A4-4E9E-B915-2308071A042F}"/>
            </a:ext>
          </a:extLst>
        </xdr:cNvPr>
        <xdr:cNvCxnSpPr/>
      </xdr:nvCxnSpPr>
      <xdr:spPr>
        <a:xfrm>
          <a:off x="2908300" y="1429893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133986</xdr:rowOff>
    </xdr:from>
    <xdr:to>
      <xdr:col>10</xdr:col>
      <xdr:colOff>165100</xdr:colOff>
      <xdr:row>83</xdr:row>
      <xdr:rowOff>64136</xdr:rowOff>
    </xdr:to>
    <xdr:sp macro="" textlink="">
      <xdr:nvSpPr>
        <xdr:cNvPr id="307" name="楕円 306">
          <a:extLst>
            <a:ext uri="{FF2B5EF4-FFF2-40B4-BE49-F238E27FC236}">
              <a16:creationId xmlns:a16="http://schemas.microsoft.com/office/drawing/2014/main" id="{EC9FF01F-EE41-4E7D-8FFE-290A6ED9978B}"/>
            </a:ext>
          </a:extLst>
        </xdr:cNvPr>
        <xdr:cNvSpPr/>
      </xdr:nvSpPr>
      <xdr:spPr>
        <a:xfrm>
          <a:off x="1968500" y="14192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13336</xdr:rowOff>
    </xdr:from>
    <xdr:to>
      <xdr:col>15</xdr:col>
      <xdr:colOff>50800</xdr:colOff>
      <xdr:row>83</xdr:row>
      <xdr:rowOff>68580</xdr:rowOff>
    </xdr:to>
    <xdr:cxnSp macro="">
      <xdr:nvCxnSpPr>
        <xdr:cNvPr id="308" name="直線コネクタ 307">
          <a:extLst>
            <a:ext uri="{FF2B5EF4-FFF2-40B4-BE49-F238E27FC236}">
              <a16:creationId xmlns:a16="http://schemas.microsoft.com/office/drawing/2014/main" id="{F816C278-9282-40B7-9C8F-D2DC38EC464B}"/>
            </a:ext>
          </a:extLst>
        </xdr:cNvPr>
        <xdr:cNvCxnSpPr/>
      </xdr:nvCxnSpPr>
      <xdr:spPr>
        <a:xfrm>
          <a:off x="2019300" y="14243686"/>
          <a:ext cx="889000" cy="55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141605</xdr:rowOff>
    </xdr:from>
    <xdr:to>
      <xdr:col>6</xdr:col>
      <xdr:colOff>38100</xdr:colOff>
      <xdr:row>82</xdr:row>
      <xdr:rowOff>71755</xdr:rowOff>
    </xdr:to>
    <xdr:sp macro="" textlink="">
      <xdr:nvSpPr>
        <xdr:cNvPr id="309" name="楕円 308">
          <a:extLst>
            <a:ext uri="{FF2B5EF4-FFF2-40B4-BE49-F238E27FC236}">
              <a16:creationId xmlns:a16="http://schemas.microsoft.com/office/drawing/2014/main" id="{733A64D1-17CA-452D-8AE7-119F101A00AA}"/>
            </a:ext>
          </a:extLst>
        </xdr:cNvPr>
        <xdr:cNvSpPr/>
      </xdr:nvSpPr>
      <xdr:spPr>
        <a:xfrm>
          <a:off x="1079500" y="14029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20955</xdr:rowOff>
    </xdr:from>
    <xdr:to>
      <xdr:col>10</xdr:col>
      <xdr:colOff>114300</xdr:colOff>
      <xdr:row>83</xdr:row>
      <xdr:rowOff>13336</xdr:rowOff>
    </xdr:to>
    <xdr:cxnSp macro="">
      <xdr:nvCxnSpPr>
        <xdr:cNvPr id="310" name="直線コネクタ 309">
          <a:extLst>
            <a:ext uri="{FF2B5EF4-FFF2-40B4-BE49-F238E27FC236}">
              <a16:creationId xmlns:a16="http://schemas.microsoft.com/office/drawing/2014/main" id="{02A32615-A97C-48BE-A02B-ACF387AD7103}"/>
            </a:ext>
          </a:extLst>
        </xdr:cNvPr>
        <xdr:cNvCxnSpPr/>
      </xdr:nvCxnSpPr>
      <xdr:spPr>
        <a:xfrm>
          <a:off x="1130300" y="14079855"/>
          <a:ext cx="889000" cy="163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69232</xdr:rowOff>
    </xdr:from>
    <xdr:ext cx="405111" cy="259045"/>
    <xdr:sp macro="" textlink="">
      <xdr:nvSpPr>
        <xdr:cNvPr id="311" name="n_1aveValue【福祉施設】&#10;有形固定資産減価償却率">
          <a:extLst>
            <a:ext uri="{FF2B5EF4-FFF2-40B4-BE49-F238E27FC236}">
              <a16:creationId xmlns:a16="http://schemas.microsoft.com/office/drawing/2014/main" id="{9C074B7F-7780-4CC4-A31D-8F9147725ACA}"/>
            </a:ext>
          </a:extLst>
        </xdr:cNvPr>
        <xdr:cNvSpPr txBox="1"/>
      </xdr:nvSpPr>
      <xdr:spPr>
        <a:xfrm>
          <a:off x="3582044" y="13785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50182</xdr:rowOff>
    </xdr:from>
    <xdr:ext cx="405111" cy="259045"/>
    <xdr:sp macro="" textlink="">
      <xdr:nvSpPr>
        <xdr:cNvPr id="312" name="n_2aveValue【福祉施設】&#10;有形固定資産減価償却率">
          <a:extLst>
            <a:ext uri="{FF2B5EF4-FFF2-40B4-BE49-F238E27FC236}">
              <a16:creationId xmlns:a16="http://schemas.microsoft.com/office/drawing/2014/main" id="{01140A5E-E36E-4F83-8487-B8CBEF6A76D5}"/>
            </a:ext>
          </a:extLst>
        </xdr:cNvPr>
        <xdr:cNvSpPr txBox="1"/>
      </xdr:nvSpPr>
      <xdr:spPr>
        <a:xfrm>
          <a:off x="2705744" y="13766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50182</xdr:rowOff>
    </xdr:from>
    <xdr:ext cx="405111" cy="259045"/>
    <xdr:sp macro="" textlink="">
      <xdr:nvSpPr>
        <xdr:cNvPr id="313" name="n_3aveValue【福祉施設】&#10;有形固定資産減価償却率">
          <a:extLst>
            <a:ext uri="{FF2B5EF4-FFF2-40B4-BE49-F238E27FC236}">
              <a16:creationId xmlns:a16="http://schemas.microsoft.com/office/drawing/2014/main" id="{AFE00B1D-60C5-4E7D-B62D-0B0FAB953847}"/>
            </a:ext>
          </a:extLst>
        </xdr:cNvPr>
        <xdr:cNvSpPr txBox="1"/>
      </xdr:nvSpPr>
      <xdr:spPr>
        <a:xfrm>
          <a:off x="1816744" y="13766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168291</xdr:rowOff>
    </xdr:from>
    <xdr:ext cx="405111" cy="259045"/>
    <xdr:sp macro="" textlink="">
      <xdr:nvSpPr>
        <xdr:cNvPr id="314" name="n_4aveValue【福祉施設】&#10;有形固定資産減価償却率">
          <a:extLst>
            <a:ext uri="{FF2B5EF4-FFF2-40B4-BE49-F238E27FC236}">
              <a16:creationId xmlns:a16="http://schemas.microsoft.com/office/drawing/2014/main" id="{25274DE7-3DCB-4DD1-8F3C-2B6A46DD4D04}"/>
            </a:ext>
          </a:extLst>
        </xdr:cNvPr>
        <xdr:cNvSpPr txBox="1"/>
      </xdr:nvSpPr>
      <xdr:spPr>
        <a:xfrm>
          <a:off x="927744" y="13712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139082</xdr:rowOff>
    </xdr:from>
    <xdr:ext cx="405111" cy="259045"/>
    <xdr:sp macro="" textlink="">
      <xdr:nvSpPr>
        <xdr:cNvPr id="315" name="n_1mainValue【福祉施設】&#10;有形固定資産減価償却率">
          <a:extLst>
            <a:ext uri="{FF2B5EF4-FFF2-40B4-BE49-F238E27FC236}">
              <a16:creationId xmlns:a16="http://schemas.microsoft.com/office/drawing/2014/main" id="{15958286-778F-4237-B2F3-83D175005595}"/>
            </a:ext>
          </a:extLst>
        </xdr:cNvPr>
        <xdr:cNvSpPr txBox="1"/>
      </xdr:nvSpPr>
      <xdr:spPr>
        <a:xfrm>
          <a:off x="3582044" y="14369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110507</xdr:rowOff>
    </xdr:from>
    <xdr:ext cx="405111" cy="259045"/>
    <xdr:sp macro="" textlink="">
      <xdr:nvSpPr>
        <xdr:cNvPr id="316" name="n_2mainValue【福祉施設】&#10;有形固定資産減価償却率">
          <a:extLst>
            <a:ext uri="{FF2B5EF4-FFF2-40B4-BE49-F238E27FC236}">
              <a16:creationId xmlns:a16="http://schemas.microsoft.com/office/drawing/2014/main" id="{095BFDB1-D9B6-40EF-BCE8-CB7B39B26012}"/>
            </a:ext>
          </a:extLst>
        </xdr:cNvPr>
        <xdr:cNvSpPr txBox="1"/>
      </xdr:nvSpPr>
      <xdr:spPr>
        <a:xfrm>
          <a:off x="2705744" y="14340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55263</xdr:rowOff>
    </xdr:from>
    <xdr:ext cx="405111" cy="259045"/>
    <xdr:sp macro="" textlink="">
      <xdr:nvSpPr>
        <xdr:cNvPr id="317" name="n_3mainValue【福祉施設】&#10;有形固定資産減価償却率">
          <a:extLst>
            <a:ext uri="{FF2B5EF4-FFF2-40B4-BE49-F238E27FC236}">
              <a16:creationId xmlns:a16="http://schemas.microsoft.com/office/drawing/2014/main" id="{6F01E92E-4050-421F-8266-E01CF6698D0E}"/>
            </a:ext>
          </a:extLst>
        </xdr:cNvPr>
        <xdr:cNvSpPr txBox="1"/>
      </xdr:nvSpPr>
      <xdr:spPr>
        <a:xfrm>
          <a:off x="1816744" y="14285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62882</xdr:rowOff>
    </xdr:from>
    <xdr:ext cx="405111" cy="259045"/>
    <xdr:sp macro="" textlink="">
      <xdr:nvSpPr>
        <xdr:cNvPr id="318" name="n_4mainValue【福祉施設】&#10;有形固定資産減価償却率">
          <a:extLst>
            <a:ext uri="{FF2B5EF4-FFF2-40B4-BE49-F238E27FC236}">
              <a16:creationId xmlns:a16="http://schemas.microsoft.com/office/drawing/2014/main" id="{4BFC0BA6-71D0-40A4-B2A2-8B6FCFDB4A6C}"/>
            </a:ext>
          </a:extLst>
        </xdr:cNvPr>
        <xdr:cNvSpPr txBox="1"/>
      </xdr:nvSpPr>
      <xdr:spPr>
        <a:xfrm>
          <a:off x="927744" y="14121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830C4F7A-03FB-4374-8772-8A846579EDC9}"/>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9B4F100E-7C6E-4006-AEBE-6CEC1C7B26B6}"/>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296356AA-47F8-498E-9088-3494DB167078}"/>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662585F6-1315-4027-8F9C-138DCB96943A}"/>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D0B1BF53-325B-46CB-A7BE-BA63126B2602}"/>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B885BAE2-A870-4050-B5D0-5440818B2DEA}"/>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8409D767-4254-4A85-8193-AAE50DBB3C1B}"/>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500EF529-9C76-4DAD-8B3E-758B311A934A}"/>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1B1220A0-D951-499B-9308-108331EA2A4C}"/>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5C2E0137-C309-4E4F-9D60-2154BCCB2502}"/>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9" name="直線コネクタ 328">
          <a:extLst>
            <a:ext uri="{FF2B5EF4-FFF2-40B4-BE49-F238E27FC236}">
              <a16:creationId xmlns:a16="http://schemas.microsoft.com/office/drawing/2014/main" id="{04FAECE0-E6BE-4177-9341-2CC4ADF1AF3B}"/>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0" name="テキスト ボックス 329">
          <a:extLst>
            <a:ext uri="{FF2B5EF4-FFF2-40B4-BE49-F238E27FC236}">
              <a16:creationId xmlns:a16="http://schemas.microsoft.com/office/drawing/2014/main" id="{0DD65EC5-38FE-4C25-B53B-FD7FD8644D1E}"/>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1" name="直線コネクタ 330">
          <a:extLst>
            <a:ext uri="{FF2B5EF4-FFF2-40B4-BE49-F238E27FC236}">
              <a16:creationId xmlns:a16="http://schemas.microsoft.com/office/drawing/2014/main" id="{AD269775-9BA9-4030-A8DE-38252722D752}"/>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2" name="テキスト ボックス 331">
          <a:extLst>
            <a:ext uri="{FF2B5EF4-FFF2-40B4-BE49-F238E27FC236}">
              <a16:creationId xmlns:a16="http://schemas.microsoft.com/office/drawing/2014/main" id="{AD34D3D3-0E47-4F8A-9549-2AB461AA8A6E}"/>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3" name="直線コネクタ 332">
          <a:extLst>
            <a:ext uri="{FF2B5EF4-FFF2-40B4-BE49-F238E27FC236}">
              <a16:creationId xmlns:a16="http://schemas.microsoft.com/office/drawing/2014/main" id="{A6A0ECD1-2744-481C-8830-A207A2896895}"/>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4" name="テキスト ボックス 333">
          <a:extLst>
            <a:ext uri="{FF2B5EF4-FFF2-40B4-BE49-F238E27FC236}">
              <a16:creationId xmlns:a16="http://schemas.microsoft.com/office/drawing/2014/main" id="{0F24FD5A-8D50-4558-9F5F-6106FFD4A894}"/>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5" name="直線コネクタ 334">
          <a:extLst>
            <a:ext uri="{FF2B5EF4-FFF2-40B4-BE49-F238E27FC236}">
              <a16:creationId xmlns:a16="http://schemas.microsoft.com/office/drawing/2014/main" id="{CF09D5E2-7FAC-4C9A-9286-72D71701416B}"/>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6" name="テキスト ボックス 335">
          <a:extLst>
            <a:ext uri="{FF2B5EF4-FFF2-40B4-BE49-F238E27FC236}">
              <a16:creationId xmlns:a16="http://schemas.microsoft.com/office/drawing/2014/main" id="{CCB30604-D0F7-4A45-B818-911F742F13F6}"/>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7" name="直線コネクタ 336">
          <a:extLst>
            <a:ext uri="{FF2B5EF4-FFF2-40B4-BE49-F238E27FC236}">
              <a16:creationId xmlns:a16="http://schemas.microsoft.com/office/drawing/2014/main" id="{5DF47F69-F282-4C08-850C-4FF84D1E56D4}"/>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8" name="テキスト ボックス 337">
          <a:extLst>
            <a:ext uri="{FF2B5EF4-FFF2-40B4-BE49-F238E27FC236}">
              <a16:creationId xmlns:a16="http://schemas.microsoft.com/office/drawing/2014/main" id="{33978F90-BE53-4B15-A115-40E71CC68545}"/>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005903E3-ECF1-4D91-842C-1A28C9785941}"/>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3D649794-4316-449B-AACD-84664A9F1288}"/>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福祉施設】&#10;一人当たり面積グラフ枠">
          <a:extLst>
            <a:ext uri="{FF2B5EF4-FFF2-40B4-BE49-F238E27FC236}">
              <a16:creationId xmlns:a16="http://schemas.microsoft.com/office/drawing/2014/main" id="{A06B9DF3-0D5F-4C5E-92D3-92D741CF2DE3}"/>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170307</xdr:rowOff>
    </xdr:from>
    <xdr:to>
      <xdr:col>54</xdr:col>
      <xdr:colOff>189865</xdr:colOff>
      <xdr:row>86</xdr:row>
      <xdr:rowOff>108965</xdr:rowOff>
    </xdr:to>
    <xdr:cxnSp macro="">
      <xdr:nvCxnSpPr>
        <xdr:cNvPr id="342" name="直線コネクタ 341">
          <a:extLst>
            <a:ext uri="{FF2B5EF4-FFF2-40B4-BE49-F238E27FC236}">
              <a16:creationId xmlns:a16="http://schemas.microsoft.com/office/drawing/2014/main" id="{B77BF638-A8E8-4127-BB7B-DDF0415BB0CD}"/>
            </a:ext>
          </a:extLst>
        </xdr:cNvPr>
        <xdr:cNvCxnSpPr/>
      </xdr:nvCxnSpPr>
      <xdr:spPr>
        <a:xfrm flipV="1">
          <a:off x="10476865" y="13543407"/>
          <a:ext cx="0" cy="13102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112792</xdr:rowOff>
    </xdr:from>
    <xdr:ext cx="469744" cy="259045"/>
    <xdr:sp macro="" textlink="">
      <xdr:nvSpPr>
        <xdr:cNvPr id="343" name="【福祉施設】&#10;一人当たり面積最小値テキスト">
          <a:extLst>
            <a:ext uri="{FF2B5EF4-FFF2-40B4-BE49-F238E27FC236}">
              <a16:creationId xmlns:a16="http://schemas.microsoft.com/office/drawing/2014/main" id="{266B7D1D-FC2D-4471-A2BB-50E4EF141F21}"/>
            </a:ext>
          </a:extLst>
        </xdr:cNvPr>
        <xdr:cNvSpPr txBox="1"/>
      </xdr:nvSpPr>
      <xdr:spPr>
        <a:xfrm>
          <a:off x="10515600" y="14857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108965</xdr:rowOff>
    </xdr:from>
    <xdr:to>
      <xdr:col>55</xdr:col>
      <xdr:colOff>88900</xdr:colOff>
      <xdr:row>86</xdr:row>
      <xdr:rowOff>108965</xdr:rowOff>
    </xdr:to>
    <xdr:cxnSp macro="">
      <xdr:nvCxnSpPr>
        <xdr:cNvPr id="344" name="直線コネクタ 343">
          <a:extLst>
            <a:ext uri="{FF2B5EF4-FFF2-40B4-BE49-F238E27FC236}">
              <a16:creationId xmlns:a16="http://schemas.microsoft.com/office/drawing/2014/main" id="{241307B4-FE85-4B38-950F-10A2A55B527F}"/>
            </a:ext>
          </a:extLst>
        </xdr:cNvPr>
        <xdr:cNvCxnSpPr/>
      </xdr:nvCxnSpPr>
      <xdr:spPr>
        <a:xfrm>
          <a:off x="10388600" y="14853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116984</xdr:rowOff>
    </xdr:from>
    <xdr:ext cx="469744" cy="259045"/>
    <xdr:sp macro="" textlink="">
      <xdr:nvSpPr>
        <xdr:cNvPr id="345" name="【福祉施設】&#10;一人当たり面積最大値テキスト">
          <a:extLst>
            <a:ext uri="{FF2B5EF4-FFF2-40B4-BE49-F238E27FC236}">
              <a16:creationId xmlns:a16="http://schemas.microsoft.com/office/drawing/2014/main" id="{5322C98A-2684-41AE-ABF3-D6376845EA7A}"/>
            </a:ext>
          </a:extLst>
        </xdr:cNvPr>
        <xdr:cNvSpPr txBox="1"/>
      </xdr:nvSpPr>
      <xdr:spPr>
        <a:xfrm>
          <a:off x="10515600" y="133186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170307</xdr:rowOff>
    </xdr:from>
    <xdr:to>
      <xdr:col>55</xdr:col>
      <xdr:colOff>88900</xdr:colOff>
      <xdr:row>78</xdr:row>
      <xdr:rowOff>170307</xdr:rowOff>
    </xdr:to>
    <xdr:cxnSp macro="">
      <xdr:nvCxnSpPr>
        <xdr:cNvPr id="346" name="直線コネクタ 345">
          <a:extLst>
            <a:ext uri="{FF2B5EF4-FFF2-40B4-BE49-F238E27FC236}">
              <a16:creationId xmlns:a16="http://schemas.microsoft.com/office/drawing/2014/main" id="{D27AE5D5-468C-4A19-9D84-A07286786794}"/>
            </a:ext>
          </a:extLst>
        </xdr:cNvPr>
        <xdr:cNvCxnSpPr/>
      </xdr:nvCxnSpPr>
      <xdr:spPr>
        <a:xfrm>
          <a:off x="10388600" y="13543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50944</xdr:rowOff>
    </xdr:from>
    <xdr:ext cx="469744" cy="259045"/>
    <xdr:sp macro="" textlink="">
      <xdr:nvSpPr>
        <xdr:cNvPr id="347" name="【福祉施設】&#10;一人当たり面積平均値テキスト">
          <a:extLst>
            <a:ext uri="{FF2B5EF4-FFF2-40B4-BE49-F238E27FC236}">
              <a16:creationId xmlns:a16="http://schemas.microsoft.com/office/drawing/2014/main" id="{6ED6F192-3A2C-4C28-AECE-BCACD77D320C}"/>
            </a:ext>
          </a:extLst>
        </xdr:cNvPr>
        <xdr:cNvSpPr txBox="1"/>
      </xdr:nvSpPr>
      <xdr:spPr>
        <a:xfrm>
          <a:off x="10515600" y="1445274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28067</xdr:rowOff>
    </xdr:from>
    <xdr:to>
      <xdr:col>55</xdr:col>
      <xdr:colOff>50800</xdr:colOff>
      <xdr:row>85</xdr:row>
      <xdr:rowOff>129667</xdr:rowOff>
    </xdr:to>
    <xdr:sp macro="" textlink="">
      <xdr:nvSpPr>
        <xdr:cNvPr id="348" name="フローチャート: 判断 347">
          <a:extLst>
            <a:ext uri="{FF2B5EF4-FFF2-40B4-BE49-F238E27FC236}">
              <a16:creationId xmlns:a16="http://schemas.microsoft.com/office/drawing/2014/main" id="{BCE4EBEF-D071-4BBB-98C8-F20AD69E03D5}"/>
            </a:ext>
          </a:extLst>
        </xdr:cNvPr>
        <xdr:cNvSpPr/>
      </xdr:nvSpPr>
      <xdr:spPr>
        <a:xfrm>
          <a:off x="10426700" y="14601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33782</xdr:rowOff>
    </xdr:from>
    <xdr:to>
      <xdr:col>50</xdr:col>
      <xdr:colOff>165100</xdr:colOff>
      <xdr:row>85</xdr:row>
      <xdr:rowOff>135382</xdr:rowOff>
    </xdr:to>
    <xdr:sp macro="" textlink="">
      <xdr:nvSpPr>
        <xdr:cNvPr id="349" name="フローチャート: 判断 348">
          <a:extLst>
            <a:ext uri="{FF2B5EF4-FFF2-40B4-BE49-F238E27FC236}">
              <a16:creationId xmlns:a16="http://schemas.microsoft.com/office/drawing/2014/main" id="{E8EE7D44-DD35-4476-B963-C09BA40CDC52}"/>
            </a:ext>
          </a:extLst>
        </xdr:cNvPr>
        <xdr:cNvSpPr/>
      </xdr:nvSpPr>
      <xdr:spPr>
        <a:xfrm>
          <a:off x="9588500" y="146070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58928</xdr:rowOff>
    </xdr:from>
    <xdr:to>
      <xdr:col>46</xdr:col>
      <xdr:colOff>38100</xdr:colOff>
      <xdr:row>85</xdr:row>
      <xdr:rowOff>160528</xdr:rowOff>
    </xdr:to>
    <xdr:sp macro="" textlink="">
      <xdr:nvSpPr>
        <xdr:cNvPr id="350" name="フローチャート: 判断 349">
          <a:extLst>
            <a:ext uri="{FF2B5EF4-FFF2-40B4-BE49-F238E27FC236}">
              <a16:creationId xmlns:a16="http://schemas.microsoft.com/office/drawing/2014/main" id="{D7C95C13-8ABE-42DF-928B-6BC23A02C985}"/>
            </a:ext>
          </a:extLst>
        </xdr:cNvPr>
        <xdr:cNvSpPr/>
      </xdr:nvSpPr>
      <xdr:spPr>
        <a:xfrm>
          <a:off x="8699500" y="14632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78739</xdr:rowOff>
    </xdr:from>
    <xdr:to>
      <xdr:col>41</xdr:col>
      <xdr:colOff>101600</xdr:colOff>
      <xdr:row>86</xdr:row>
      <xdr:rowOff>8889</xdr:rowOff>
    </xdr:to>
    <xdr:sp macro="" textlink="">
      <xdr:nvSpPr>
        <xdr:cNvPr id="351" name="フローチャート: 判断 350">
          <a:extLst>
            <a:ext uri="{FF2B5EF4-FFF2-40B4-BE49-F238E27FC236}">
              <a16:creationId xmlns:a16="http://schemas.microsoft.com/office/drawing/2014/main" id="{49FEFA99-EC21-493B-A81B-40D97360E338}"/>
            </a:ext>
          </a:extLst>
        </xdr:cNvPr>
        <xdr:cNvSpPr/>
      </xdr:nvSpPr>
      <xdr:spPr>
        <a:xfrm>
          <a:off x="7810500" y="14651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90170</xdr:rowOff>
    </xdr:from>
    <xdr:to>
      <xdr:col>36</xdr:col>
      <xdr:colOff>165100</xdr:colOff>
      <xdr:row>86</xdr:row>
      <xdr:rowOff>20320</xdr:rowOff>
    </xdr:to>
    <xdr:sp macro="" textlink="">
      <xdr:nvSpPr>
        <xdr:cNvPr id="352" name="フローチャート: 判断 351">
          <a:extLst>
            <a:ext uri="{FF2B5EF4-FFF2-40B4-BE49-F238E27FC236}">
              <a16:creationId xmlns:a16="http://schemas.microsoft.com/office/drawing/2014/main" id="{2BD50C62-8E64-41F9-9493-D6B44B249D25}"/>
            </a:ext>
          </a:extLst>
        </xdr:cNvPr>
        <xdr:cNvSpPr/>
      </xdr:nvSpPr>
      <xdr:spPr>
        <a:xfrm>
          <a:off x="6921500" y="14663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C94E9460-354E-4E97-9DF6-B6529B4C5B54}"/>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4F67027A-9C3F-476E-B944-A6F7A5D0AFEC}"/>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FFD00E18-B55B-44B3-8802-90645BC84B52}"/>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6E15CCDB-0D76-45F9-B257-B75EFA67FC19}"/>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45D26B31-A838-4977-B3C8-DB786EEA0D98}"/>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48640</xdr:rowOff>
    </xdr:from>
    <xdr:to>
      <xdr:col>55</xdr:col>
      <xdr:colOff>50800</xdr:colOff>
      <xdr:row>85</xdr:row>
      <xdr:rowOff>150240</xdr:rowOff>
    </xdr:to>
    <xdr:sp macro="" textlink="">
      <xdr:nvSpPr>
        <xdr:cNvPr id="358" name="楕円 357">
          <a:extLst>
            <a:ext uri="{FF2B5EF4-FFF2-40B4-BE49-F238E27FC236}">
              <a16:creationId xmlns:a16="http://schemas.microsoft.com/office/drawing/2014/main" id="{2C1A0DDD-FDE8-4BEE-9E72-7629F634C896}"/>
            </a:ext>
          </a:extLst>
        </xdr:cNvPr>
        <xdr:cNvSpPr/>
      </xdr:nvSpPr>
      <xdr:spPr>
        <a:xfrm>
          <a:off x="10426700" y="14621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27067</xdr:rowOff>
    </xdr:from>
    <xdr:ext cx="469744" cy="259045"/>
    <xdr:sp macro="" textlink="">
      <xdr:nvSpPr>
        <xdr:cNvPr id="359" name="【福祉施設】&#10;一人当たり面積該当値テキスト">
          <a:extLst>
            <a:ext uri="{FF2B5EF4-FFF2-40B4-BE49-F238E27FC236}">
              <a16:creationId xmlns:a16="http://schemas.microsoft.com/office/drawing/2014/main" id="{F1BA7313-70B7-491A-9155-D59EE00036A7}"/>
            </a:ext>
          </a:extLst>
        </xdr:cNvPr>
        <xdr:cNvSpPr txBox="1"/>
      </xdr:nvSpPr>
      <xdr:spPr>
        <a:xfrm>
          <a:off x="10515600" y="14600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50546</xdr:rowOff>
    </xdr:from>
    <xdr:to>
      <xdr:col>50</xdr:col>
      <xdr:colOff>165100</xdr:colOff>
      <xdr:row>85</xdr:row>
      <xdr:rowOff>152146</xdr:rowOff>
    </xdr:to>
    <xdr:sp macro="" textlink="">
      <xdr:nvSpPr>
        <xdr:cNvPr id="360" name="楕円 359">
          <a:extLst>
            <a:ext uri="{FF2B5EF4-FFF2-40B4-BE49-F238E27FC236}">
              <a16:creationId xmlns:a16="http://schemas.microsoft.com/office/drawing/2014/main" id="{650FDC4B-97BC-4901-ACD4-3F4AFC74F533}"/>
            </a:ext>
          </a:extLst>
        </xdr:cNvPr>
        <xdr:cNvSpPr/>
      </xdr:nvSpPr>
      <xdr:spPr>
        <a:xfrm>
          <a:off x="9588500" y="14623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99440</xdr:rowOff>
    </xdr:from>
    <xdr:to>
      <xdr:col>55</xdr:col>
      <xdr:colOff>0</xdr:colOff>
      <xdr:row>85</xdr:row>
      <xdr:rowOff>101346</xdr:rowOff>
    </xdr:to>
    <xdr:cxnSp macro="">
      <xdr:nvCxnSpPr>
        <xdr:cNvPr id="361" name="直線コネクタ 360">
          <a:extLst>
            <a:ext uri="{FF2B5EF4-FFF2-40B4-BE49-F238E27FC236}">
              <a16:creationId xmlns:a16="http://schemas.microsoft.com/office/drawing/2014/main" id="{31E1C0B2-E4FA-4918-98EC-50F1B9B8104B}"/>
            </a:ext>
          </a:extLst>
        </xdr:cNvPr>
        <xdr:cNvCxnSpPr/>
      </xdr:nvCxnSpPr>
      <xdr:spPr>
        <a:xfrm flipV="1">
          <a:off x="9639300" y="14672690"/>
          <a:ext cx="8382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52832</xdr:rowOff>
    </xdr:from>
    <xdr:to>
      <xdr:col>46</xdr:col>
      <xdr:colOff>38100</xdr:colOff>
      <xdr:row>85</xdr:row>
      <xdr:rowOff>154432</xdr:rowOff>
    </xdr:to>
    <xdr:sp macro="" textlink="">
      <xdr:nvSpPr>
        <xdr:cNvPr id="362" name="楕円 361">
          <a:extLst>
            <a:ext uri="{FF2B5EF4-FFF2-40B4-BE49-F238E27FC236}">
              <a16:creationId xmlns:a16="http://schemas.microsoft.com/office/drawing/2014/main" id="{747417E8-20D9-4FA0-9090-198BCF41BDFF}"/>
            </a:ext>
          </a:extLst>
        </xdr:cNvPr>
        <xdr:cNvSpPr/>
      </xdr:nvSpPr>
      <xdr:spPr>
        <a:xfrm>
          <a:off x="8699500" y="14626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101346</xdr:rowOff>
    </xdr:from>
    <xdr:to>
      <xdr:col>50</xdr:col>
      <xdr:colOff>114300</xdr:colOff>
      <xdr:row>85</xdr:row>
      <xdr:rowOff>103632</xdr:rowOff>
    </xdr:to>
    <xdr:cxnSp macro="">
      <xdr:nvCxnSpPr>
        <xdr:cNvPr id="363" name="直線コネクタ 362">
          <a:extLst>
            <a:ext uri="{FF2B5EF4-FFF2-40B4-BE49-F238E27FC236}">
              <a16:creationId xmlns:a16="http://schemas.microsoft.com/office/drawing/2014/main" id="{17F47202-58A1-4780-9E27-38559514FFF0}"/>
            </a:ext>
          </a:extLst>
        </xdr:cNvPr>
        <xdr:cNvCxnSpPr/>
      </xdr:nvCxnSpPr>
      <xdr:spPr>
        <a:xfrm flipV="1">
          <a:off x="8750300" y="14674596"/>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85979</xdr:rowOff>
    </xdr:from>
    <xdr:to>
      <xdr:col>41</xdr:col>
      <xdr:colOff>101600</xdr:colOff>
      <xdr:row>86</xdr:row>
      <xdr:rowOff>16129</xdr:rowOff>
    </xdr:to>
    <xdr:sp macro="" textlink="">
      <xdr:nvSpPr>
        <xdr:cNvPr id="364" name="楕円 363">
          <a:extLst>
            <a:ext uri="{FF2B5EF4-FFF2-40B4-BE49-F238E27FC236}">
              <a16:creationId xmlns:a16="http://schemas.microsoft.com/office/drawing/2014/main" id="{3B5A0763-F065-47C5-8009-FB566720CE5B}"/>
            </a:ext>
          </a:extLst>
        </xdr:cNvPr>
        <xdr:cNvSpPr/>
      </xdr:nvSpPr>
      <xdr:spPr>
        <a:xfrm>
          <a:off x="7810500" y="14659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103632</xdr:rowOff>
    </xdr:from>
    <xdr:to>
      <xdr:col>45</xdr:col>
      <xdr:colOff>177800</xdr:colOff>
      <xdr:row>85</xdr:row>
      <xdr:rowOff>136779</xdr:rowOff>
    </xdr:to>
    <xdr:cxnSp macro="">
      <xdr:nvCxnSpPr>
        <xdr:cNvPr id="365" name="直線コネクタ 364">
          <a:extLst>
            <a:ext uri="{FF2B5EF4-FFF2-40B4-BE49-F238E27FC236}">
              <a16:creationId xmlns:a16="http://schemas.microsoft.com/office/drawing/2014/main" id="{FF53D10E-5EEB-4324-B53E-6AED7C10A9F2}"/>
            </a:ext>
          </a:extLst>
        </xdr:cNvPr>
        <xdr:cNvCxnSpPr/>
      </xdr:nvCxnSpPr>
      <xdr:spPr>
        <a:xfrm flipV="1">
          <a:off x="7861300" y="14676882"/>
          <a:ext cx="889000" cy="33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168656</xdr:rowOff>
    </xdr:from>
    <xdr:to>
      <xdr:col>36</xdr:col>
      <xdr:colOff>165100</xdr:colOff>
      <xdr:row>85</xdr:row>
      <xdr:rowOff>98806</xdr:rowOff>
    </xdr:to>
    <xdr:sp macro="" textlink="">
      <xdr:nvSpPr>
        <xdr:cNvPr id="366" name="楕円 365">
          <a:extLst>
            <a:ext uri="{FF2B5EF4-FFF2-40B4-BE49-F238E27FC236}">
              <a16:creationId xmlns:a16="http://schemas.microsoft.com/office/drawing/2014/main" id="{E1EBEE28-B196-4B6A-8F8B-AFE2C45513E6}"/>
            </a:ext>
          </a:extLst>
        </xdr:cNvPr>
        <xdr:cNvSpPr/>
      </xdr:nvSpPr>
      <xdr:spPr>
        <a:xfrm>
          <a:off x="6921500" y="14570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48006</xdr:rowOff>
    </xdr:from>
    <xdr:to>
      <xdr:col>41</xdr:col>
      <xdr:colOff>50800</xdr:colOff>
      <xdr:row>85</xdr:row>
      <xdr:rowOff>136779</xdr:rowOff>
    </xdr:to>
    <xdr:cxnSp macro="">
      <xdr:nvCxnSpPr>
        <xdr:cNvPr id="367" name="直線コネクタ 366">
          <a:extLst>
            <a:ext uri="{FF2B5EF4-FFF2-40B4-BE49-F238E27FC236}">
              <a16:creationId xmlns:a16="http://schemas.microsoft.com/office/drawing/2014/main" id="{B518C819-337B-4CB8-91E4-FB51A2C2C648}"/>
            </a:ext>
          </a:extLst>
        </xdr:cNvPr>
        <xdr:cNvCxnSpPr/>
      </xdr:nvCxnSpPr>
      <xdr:spPr>
        <a:xfrm>
          <a:off x="6972300" y="14621256"/>
          <a:ext cx="889000" cy="88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151909</xdr:rowOff>
    </xdr:from>
    <xdr:ext cx="469744" cy="259045"/>
    <xdr:sp macro="" textlink="">
      <xdr:nvSpPr>
        <xdr:cNvPr id="368" name="n_1aveValue【福祉施設】&#10;一人当たり面積">
          <a:extLst>
            <a:ext uri="{FF2B5EF4-FFF2-40B4-BE49-F238E27FC236}">
              <a16:creationId xmlns:a16="http://schemas.microsoft.com/office/drawing/2014/main" id="{DAEAC2E5-00C4-4FD8-A778-FAAFD93228BD}"/>
            </a:ext>
          </a:extLst>
        </xdr:cNvPr>
        <xdr:cNvSpPr txBox="1"/>
      </xdr:nvSpPr>
      <xdr:spPr>
        <a:xfrm>
          <a:off x="9391727" y="14382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151655</xdr:rowOff>
    </xdr:from>
    <xdr:ext cx="469744" cy="259045"/>
    <xdr:sp macro="" textlink="">
      <xdr:nvSpPr>
        <xdr:cNvPr id="369" name="n_2aveValue【福祉施設】&#10;一人当たり面積">
          <a:extLst>
            <a:ext uri="{FF2B5EF4-FFF2-40B4-BE49-F238E27FC236}">
              <a16:creationId xmlns:a16="http://schemas.microsoft.com/office/drawing/2014/main" id="{C86730F6-2580-4420-BCD9-0AF24098EE97}"/>
            </a:ext>
          </a:extLst>
        </xdr:cNvPr>
        <xdr:cNvSpPr txBox="1"/>
      </xdr:nvSpPr>
      <xdr:spPr>
        <a:xfrm>
          <a:off x="8515427" y="14724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25416</xdr:rowOff>
    </xdr:from>
    <xdr:ext cx="469744" cy="259045"/>
    <xdr:sp macro="" textlink="">
      <xdr:nvSpPr>
        <xdr:cNvPr id="370" name="n_3aveValue【福祉施設】&#10;一人当たり面積">
          <a:extLst>
            <a:ext uri="{FF2B5EF4-FFF2-40B4-BE49-F238E27FC236}">
              <a16:creationId xmlns:a16="http://schemas.microsoft.com/office/drawing/2014/main" id="{8783AC79-5E64-4AD6-9D8A-76E89C77FB40}"/>
            </a:ext>
          </a:extLst>
        </xdr:cNvPr>
        <xdr:cNvSpPr txBox="1"/>
      </xdr:nvSpPr>
      <xdr:spPr>
        <a:xfrm>
          <a:off x="7626427" y="14427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11447</xdr:rowOff>
    </xdr:from>
    <xdr:ext cx="469744" cy="259045"/>
    <xdr:sp macro="" textlink="">
      <xdr:nvSpPr>
        <xdr:cNvPr id="371" name="n_4aveValue【福祉施設】&#10;一人当たり面積">
          <a:extLst>
            <a:ext uri="{FF2B5EF4-FFF2-40B4-BE49-F238E27FC236}">
              <a16:creationId xmlns:a16="http://schemas.microsoft.com/office/drawing/2014/main" id="{47DF23A5-7073-4611-8BC8-1BD223B2F46A}"/>
            </a:ext>
          </a:extLst>
        </xdr:cNvPr>
        <xdr:cNvSpPr txBox="1"/>
      </xdr:nvSpPr>
      <xdr:spPr>
        <a:xfrm>
          <a:off x="6737427" y="14756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143273</xdr:rowOff>
    </xdr:from>
    <xdr:ext cx="469744" cy="259045"/>
    <xdr:sp macro="" textlink="">
      <xdr:nvSpPr>
        <xdr:cNvPr id="372" name="n_1mainValue【福祉施設】&#10;一人当たり面積">
          <a:extLst>
            <a:ext uri="{FF2B5EF4-FFF2-40B4-BE49-F238E27FC236}">
              <a16:creationId xmlns:a16="http://schemas.microsoft.com/office/drawing/2014/main" id="{B03E8F3C-2777-482D-9BCD-EA3E43BBAC15}"/>
            </a:ext>
          </a:extLst>
        </xdr:cNvPr>
        <xdr:cNvSpPr txBox="1"/>
      </xdr:nvSpPr>
      <xdr:spPr>
        <a:xfrm>
          <a:off x="9391727" y="14716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170959</xdr:rowOff>
    </xdr:from>
    <xdr:ext cx="469744" cy="259045"/>
    <xdr:sp macro="" textlink="">
      <xdr:nvSpPr>
        <xdr:cNvPr id="373" name="n_2mainValue【福祉施設】&#10;一人当たり面積">
          <a:extLst>
            <a:ext uri="{FF2B5EF4-FFF2-40B4-BE49-F238E27FC236}">
              <a16:creationId xmlns:a16="http://schemas.microsoft.com/office/drawing/2014/main" id="{C9376230-D5FA-4F90-B1A1-D014F2B258A1}"/>
            </a:ext>
          </a:extLst>
        </xdr:cNvPr>
        <xdr:cNvSpPr txBox="1"/>
      </xdr:nvSpPr>
      <xdr:spPr>
        <a:xfrm>
          <a:off x="8515427" y="14401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7256</xdr:rowOff>
    </xdr:from>
    <xdr:ext cx="469744" cy="259045"/>
    <xdr:sp macro="" textlink="">
      <xdr:nvSpPr>
        <xdr:cNvPr id="374" name="n_3mainValue【福祉施設】&#10;一人当たり面積">
          <a:extLst>
            <a:ext uri="{FF2B5EF4-FFF2-40B4-BE49-F238E27FC236}">
              <a16:creationId xmlns:a16="http://schemas.microsoft.com/office/drawing/2014/main" id="{0F1C6649-0D62-4ABB-A3F1-164E6F927F90}"/>
            </a:ext>
          </a:extLst>
        </xdr:cNvPr>
        <xdr:cNvSpPr txBox="1"/>
      </xdr:nvSpPr>
      <xdr:spPr>
        <a:xfrm>
          <a:off x="7626427" y="14751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115333</xdr:rowOff>
    </xdr:from>
    <xdr:ext cx="469744" cy="259045"/>
    <xdr:sp macro="" textlink="">
      <xdr:nvSpPr>
        <xdr:cNvPr id="375" name="n_4mainValue【福祉施設】&#10;一人当たり面積">
          <a:extLst>
            <a:ext uri="{FF2B5EF4-FFF2-40B4-BE49-F238E27FC236}">
              <a16:creationId xmlns:a16="http://schemas.microsoft.com/office/drawing/2014/main" id="{E88EED41-9CC6-4FEE-BE03-1B0FA4A0FED4}"/>
            </a:ext>
          </a:extLst>
        </xdr:cNvPr>
        <xdr:cNvSpPr txBox="1"/>
      </xdr:nvSpPr>
      <xdr:spPr>
        <a:xfrm>
          <a:off x="6737427" y="14345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C4C2F91F-CB52-4519-BE43-4AA24CF6074D}"/>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BDE2A25A-AD0A-49DB-A886-AD5153F1A152}"/>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2A54D4E5-2AB0-4245-B572-B2E4B4390188}"/>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018D95DE-4EA6-49A7-9610-BC0F8CE3FF37}"/>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D6B615B2-59F6-4530-8A37-BB0CE995EB0A}"/>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426A98C6-A181-43F3-B500-63293FA5DABE}"/>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A1D63891-35C4-47AC-9B9E-60ECA592E59C}"/>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33296D3D-9C68-41D1-B9EE-308CF99E3605}"/>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16A85FD1-9675-41FC-BF5B-92908493C8DA}"/>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61FC8D3D-2817-4F05-9E4E-14ACC2EA3B62}"/>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5E4F2600-15B3-4401-812D-1C32BEC21F16}"/>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19E65F80-9E1A-417A-B729-522F09E69E3F}"/>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a:extLst>
            <a:ext uri="{FF2B5EF4-FFF2-40B4-BE49-F238E27FC236}">
              <a16:creationId xmlns:a16="http://schemas.microsoft.com/office/drawing/2014/main" id="{B0D807BF-FF3F-4F9A-94A4-B639874306C1}"/>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985705F1-644D-47CB-B883-C7D5719CBD04}"/>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a:extLst>
            <a:ext uri="{FF2B5EF4-FFF2-40B4-BE49-F238E27FC236}">
              <a16:creationId xmlns:a16="http://schemas.microsoft.com/office/drawing/2014/main" id="{DFC38371-B0C6-466F-A4C8-CD0B62CCD882}"/>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F32B8F0C-11C2-4011-B76E-1ECC35CF9D11}"/>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a:extLst>
            <a:ext uri="{FF2B5EF4-FFF2-40B4-BE49-F238E27FC236}">
              <a16:creationId xmlns:a16="http://schemas.microsoft.com/office/drawing/2014/main" id="{43AD020A-2E81-4AD5-9A6D-BEBBDA9403D7}"/>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CC151896-D3B2-4D3D-B8E9-9ADA9092A7E5}"/>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a:extLst>
            <a:ext uri="{FF2B5EF4-FFF2-40B4-BE49-F238E27FC236}">
              <a16:creationId xmlns:a16="http://schemas.microsoft.com/office/drawing/2014/main" id="{BB328BAA-0F06-4135-BD3C-ADDBB29D99D2}"/>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63D185E7-D7DC-436F-96C4-3EC725B98C99}"/>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a:extLst>
            <a:ext uri="{FF2B5EF4-FFF2-40B4-BE49-F238E27FC236}">
              <a16:creationId xmlns:a16="http://schemas.microsoft.com/office/drawing/2014/main" id="{BFCCE9B4-51E5-40C2-808F-F2AF7CAE45CD}"/>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487B9607-A2A3-4B23-BA05-8F44C2DFF5D1}"/>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a:extLst>
            <a:ext uri="{FF2B5EF4-FFF2-40B4-BE49-F238E27FC236}">
              <a16:creationId xmlns:a16="http://schemas.microsoft.com/office/drawing/2014/main" id="{E2845E9F-8F2C-4341-A16A-6DC6C117BDC9}"/>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8CEBE4F6-7C6B-4587-96DF-38DEB732E81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市民会館】&#10;有形固定資産減価償却率グラフ枠">
          <a:extLst>
            <a:ext uri="{FF2B5EF4-FFF2-40B4-BE49-F238E27FC236}">
              <a16:creationId xmlns:a16="http://schemas.microsoft.com/office/drawing/2014/main" id="{A1B63CEB-6669-4C7B-87A6-7F8F46B212EF}"/>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166007</xdr:rowOff>
    </xdr:from>
    <xdr:to>
      <xdr:col>24</xdr:col>
      <xdr:colOff>62865</xdr:colOff>
      <xdr:row>109</xdr:row>
      <xdr:rowOff>35379</xdr:rowOff>
    </xdr:to>
    <xdr:cxnSp macro="">
      <xdr:nvCxnSpPr>
        <xdr:cNvPr id="401" name="直線コネクタ 400">
          <a:extLst>
            <a:ext uri="{FF2B5EF4-FFF2-40B4-BE49-F238E27FC236}">
              <a16:creationId xmlns:a16="http://schemas.microsoft.com/office/drawing/2014/main" id="{346868E8-395A-4E79-81EB-8C72125C23A6}"/>
            </a:ext>
          </a:extLst>
        </xdr:cNvPr>
        <xdr:cNvCxnSpPr/>
      </xdr:nvCxnSpPr>
      <xdr:spPr>
        <a:xfrm flipV="1">
          <a:off x="4634865" y="17139557"/>
          <a:ext cx="0" cy="15838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2" name="【市民会館】&#10;有形固定資産減価償却率最小値テキスト">
          <a:extLst>
            <a:ext uri="{FF2B5EF4-FFF2-40B4-BE49-F238E27FC236}">
              <a16:creationId xmlns:a16="http://schemas.microsoft.com/office/drawing/2014/main" id="{D1041F47-1690-42C3-AB31-FA28D87DADDA}"/>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3" name="直線コネクタ 402">
          <a:extLst>
            <a:ext uri="{FF2B5EF4-FFF2-40B4-BE49-F238E27FC236}">
              <a16:creationId xmlns:a16="http://schemas.microsoft.com/office/drawing/2014/main" id="{E2291022-E5D1-4C2C-9A35-D0865F9492D6}"/>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112684</xdr:rowOff>
    </xdr:from>
    <xdr:ext cx="340478" cy="259045"/>
    <xdr:sp macro="" textlink="">
      <xdr:nvSpPr>
        <xdr:cNvPr id="404" name="【市民会館】&#10;有形固定資産減価償却率最大値テキスト">
          <a:extLst>
            <a:ext uri="{FF2B5EF4-FFF2-40B4-BE49-F238E27FC236}">
              <a16:creationId xmlns:a16="http://schemas.microsoft.com/office/drawing/2014/main" id="{0096E88E-C86D-44A8-9A26-51F847F3A434}"/>
            </a:ext>
          </a:extLst>
        </xdr:cNvPr>
        <xdr:cNvSpPr txBox="1"/>
      </xdr:nvSpPr>
      <xdr:spPr>
        <a:xfrm>
          <a:off x="4673600" y="1691478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166007</xdr:rowOff>
    </xdr:from>
    <xdr:to>
      <xdr:col>24</xdr:col>
      <xdr:colOff>152400</xdr:colOff>
      <xdr:row>99</xdr:row>
      <xdr:rowOff>166007</xdr:rowOff>
    </xdr:to>
    <xdr:cxnSp macro="">
      <xdr:nvCxnSpPr>
        <xdr:cNvPr id="405" name="直線コネクタ 404">
          <a:extLst>
            <a:ext uri="{FF2B5EF4-FFF2-40B4-BE49-F238E27FC236}">
              <a16:creationId xmlns:a16="http://schemas.microsoft.com/office/drawing/2014/main" id="{163557B5-EE52-4593-AE24-A153A3E18E38}"/>
            </a:ext>
          </a:extLst>
        </xdr:cNvPr>
        <xdr:cNvCxnSpPr/>
      </xdr:nvCxnSpPr>
      <xdr:spPr>
        <a:xfrm>
          <a:off x="4546600" y="17139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10721</xdr:rowOff>
    </xdr:from>
    <xdr:ext cx="405111" cy="259045"/>
    <xdr:sp macro="" textlink="">
      <xdr:nvSpPr>
        <xdr:cNvPr id="406" name="【市民会館】&#10;有形固定資産減価償却率平均値テキスト">
          <a:extLst>
            <a:ext uri="{FF2B5EF4-FFF2-40B4-BE49-F238E27FC236}">
              <a16:creationId xmlns:a16="http://schemas.microsoft.com/office/drawing/2014/main" id="{A23DA78C-8C82-49FA-9CD5-ACEAF1973DB2}"/>
            </a:ext>
          </a:extLst>
        </xdr:cNvPr>
        <xdr:cNvSpPr txBox="1"/>
      </xdr:nvSpPr>
      <xdr:spPr>
        <a:xfrm>
          <a:off x="4673600" y="1784152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159294</xdr:rowOff>
    </xdr:from>
    <xdr:to>
      <xdr:col>24</xdr:col>
      <xdr:colOff>114300</xdr:colOff>
      <xdr:row>105</xdr:row>
      <xdr:rowOff>89444</xdr:rowOff>
    </xdr:to>
    <xdr:sp macro="" textlink="">
      <xdr:nvSpPr>
        <xdr:cNvPr id="407" name="フローチャート: 判断 406">
          <a:extLst>
            <a:ext uri="{FF2B5EF4-FFF2-40B4-BE49-F238E27FC236}">
              <a16:creationId xmlns:a16="http://schemas.microsoft.com/office/drawing/2014/main" id="{26211D41-D379-4A1F-89FC-BD176894EFB0}"/>
            </a:ext>
          </a:extLst>
        </xdr:cNvPr>
        <xdr:cNvSpPr/>
      </xdr:nvSpPr>
      <xdr:spPr>
        <a:xfrm>
          <a:off x="4584700" y="17990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33564</xdr:rowOff>
    </xdr:from>
    <xdr:to>
      <xdr:col>20</xdr:col>
      <xdr:colOff>38100</xdr:colOff>
      <xdr:row>105</xdr:row>
      <xdr:rowOff>135164</xdr:rowOff>
    </xdr:to>
    <xdr:sp macro="" textlink="">
      <xdr:nvSpPr>
        <xdr:cNvPr id="408" name="フローチャート: 判断 407">
          <a:extLst>
            <a:ext uri="{FF2B5EF4-FFF2-40B4-BE49-F238E27FC236}">
              <a16:creationId xmlns:a16="http://schemas.microsoft.com/office/drawing/2014/main" id="{0787123E-032C-4CA4-8F0B-CBF214948DCD}"/>
            </a:ext>
          </a:extLst>
        </xdr:cNvPr>
        <xdr:cNvSpPr/>
      </xdr:nvSpPr>
      <xdr:spPr>
        <a:xfrm>
          <a:off x="3746500" y="18035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136434</xdr:rowOff>
    </xdr:from>
    <xdr:to>
      <xdr:col>15</xdr:col>
      <xdr:colOff>101600</xdr:colOff>
      <xdr:row>106</xdr:row>
      <xdr:rowOff>66584</xdr:rowOff>
    </xdr:to>
    <xdr:sp macro="" textlink="">
      <xdr:nvSpPr>
        <xdr:cNvPr id="409" name="フローチャート: 判断 408">
          <a:extLst>
            <a:ext uri="{FF2B5EF4-FFF2-40B4-BE49-F238E27FC236}">
              <a16:creationId xmlns:a16="http://schemas.microsoft.com/office/drawing/2014/main" id="{8BE0F157-995B-4701-B68C-470EB44D254E}"/>
            </a:ext>
          </a:extLst>
        </xdr:cNvPr>
        <xdr:cNvSpPr/>
      </xdr:nvSpPr>
      <xdr:spPr>
        <a:xfrm>
          <a:off x="2857500" y="18138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100512</xdr:rowOff>
    </xdr:from>
    <xdr:to>
      <xdr:col>10</xdr:col>
      <xdr:colOff>165100</xdr:colOff>
      <xdr:row>106</xdr:row>
      <xdr:rowOff>30662</xdr:rowOff>
    </xdr:to>
    <xdr:sp macro="" textlink="">
      <xdr:nvSpPr>
        <xdr:cNvPr id="410" name="フローチャート: 判断 409">
          <a:extLst>
            <a:ext uri="{FF2B5EF4-FFF2-40B4-BE49-F238E27FC236}">
              <a16:creationId xmlns:a16="http://schemas.microsoft.com/office/drawing/2014/main" id="{EE57436B-8CF5-4261-B71A-DD20C44FA730}"/>
            </a:ext>
          </a:extLst>
        </xdr:cNvPr>
        <xdr:cNvSpPr/>
      </xdr:nvSpPr>
      <xdr:spPr>
        <a:xfrm>
          <a:off x="1968500" y="1810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51526</xdr:rowOff>
    </xdr:from>
    <xdr:to>
      <xdr:col>6</xdr:col>
      <xdr:colOff>38100</xdr:colOff>
      <xdr:row>105</xdr:row>
      <xdr:rowOff>153126</xdr:rowOff>
    </xdr:to>
    <xdr:sp macro="" textlink="">
      <xdr:nvSpPr>
        <xdr:cNvPr id="411" name="フローチャート: 判断 410">
          <a:extLst>
            <a:ext uri="{FF2B5EF4-FFF2-40B4-BE49-F238E27FC236}">
              <a16:creationId xmlns:a16="http://schemas.microsoft.com/office/drawing/2014/main" id="{E39DC41A-886A-4213-9BE2-B2D321E846B4}"/>
            </a:ext>
          </a:extLst>
        </xdr:cNvPr>
        <xdr:cNvSpPr/>
      </xdr:nvSpPr>
      <xdr:spPr>
        <a:xfrm>
          <a:off x="1079500" y="18053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D550C96F-0EC4-4157-8BF6-75B2440460F9}"/>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417A1E75-B38B-448B-AC00-40FD2311765F}"/>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471AFCD5-F57A-4C9C-8FC6-3C12ACFA9B35}"/>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4141CC5A-EE52-4A3F-984E-018A74C9E27A}"/>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D3702466-E299-4646-A0A4-8CCDFE04B32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108</xdr:row>
      <xdr:rowOff>156029</xdr:rowOff>
    </xdr:from>
    <xdr:to>
      <xdr:col>24</xdr:col>
      <xdr:colOff>114300</xdr:colOff>
      <xdr:row>109</xdr:row>
      <xdr:rowOff>86179</xdr:rowOff>
    </xdr:to>
    <xdr:sp macro="" textlink="">
      <xdr:nvSpPr>
        <xdr:cNvPr id="417" name="楕円 416">
          <a:extLst>
            <a:ext uri="{FF2B5EF4-FFF2-40B4-BE49-F238E27FC236}">
              <a16:creationId xmlns:a16="http://schemas.microsoft.com/office/drawing/2014/main" id="{9CFF9591-4002-40E7-8EDB-BE593949F39D}"/>
            </a:ext>
          </a:extLst>
        </xdr:cNvPr>
        <xdr:cNvSpPr/>
      </xdr:nvSpPr>
      <xdr:spPr>
        <a:xfrm>
          <a:off x="4584700" y="1867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108</xdr:row>
      <xdr:rowOff>70956</xdr:rowOff>
    </xdr:from>
    <xdr:ext cx="469744" cy="259045"/>
    <xdr:sp macro="" textlink="">
      <xdr:nvSpPr>
        <xdr:cNvPr id="418" name="【市民会館】&#10;有形固定資産減価償却率該当値テキスト">
          <a:extLst>
            <a:ext uri="{FF2B5EF4-FFF2-40B4-BE49-F238E27FC236}">
              <a16:creationId xmlns:a16="http://schemas.microsoft.com/office/drawing/2014/main" id="{E21D5B25-0F5E-4C85-8043-D5748A72F035}"/>
            </a:ext>
          </a:extLst>
        </xdr:cNvPr>
        <xdr:cNvSpPr txBox="1"/>
      </xdr:nvSpPr>
      <xdr:spPr>
        <a:xfrm>
          <a:off x="4673600" y="18587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108</xdr:row>
      <xdr:rowOff>156029</xdr:rowOff>
    </xdr:from>
    <xdr:to>
      <xdr:col>20</xdr:col>
      <xdr:colOff>38100</xdr:colOff>
      <xdr:row>109</xdr:row>
      <xdr:rowOff>86179</xdr:rowOff>
    </xdr:to>
    <xdr:sp macro="" textlink="">
      <xdr:nvSpPr>
        <xdr:cNvPr id="419" name="楕円 418">
          <a:extLst>
            <a:ext uri="{FF2B5EF4-FFF2-40B4-BE49-F238E27FC236}">
              <a16:creationId xmlns:a16="http://schemas.microsoft.com/office/drawing/2014/main" id="{E6AEE021-475E-4204-BC08-3A18B59364BA}"/>
            </a:ext>
          </a:extLst>
        </xdr:cNvPr>
        <xdr:cNvSpPr/>
      </xdr:nvSpPr>
      <xdr:spPr>
        <a:xfrm>
          <a:off x="3746500" y="1867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109</xdr:row>
      <xdr:rowOff>35379</xdr:rowOff>
    </xdr:from>
    <xdr:to>
      <xdr:col>24</xdr:col>
      <xdr:colOff>63500</xdr:colOff>
      <xdr:row>109</xdr:row>
      <xdr:rowOff>35379</xdr:rowOff>
    </xdr:to>
    <xdr:cxnSp macro="">
      <xdr:nvCxnSpPr>
        <xdr:cNvPr id="420" name="直線コネクタ 419">
          <a:extLst>
            <a:ext uri="{FF2B5EF4-FFF2-40B4-BE49-F238E27FC236}">
              <a16:creationId xmlns:a16="http://schemas.microsoft.com/office/drawing/2014/main" id="{AD801CD8-5D4F-4E0F-8B10-0D97EFAA15B3}"/>
            </a:ext>
          </a:extLst>
        </xdr:cNvPr>
        <xdr:cNvCxnSpPr/>
      </xdr:nvCxnSpPr>
      <xdr:spPr>
        <a:xfrm>
          <a:off x="3797300" y="18723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108</xdr:row>
      <xdr:rowOff>156029</xdr:rowOff>
    </xdr:from>
    <xdr:to>
      <xdr:col>15</xdr:col>
      <xdr:colOff>101600</xdr:colOff>
      <xdr:row>109</xdr:row>
      <xdr:rowOff>86179</xdr:rowOff>
    </xdr:to>
    <xdr:sp macro="" textlink="">
      <xdr:nvSpPr>
        <xdr:cNvPr id="421" name="楕円 420">
          <a:extLst>
            <a:ext uri="{FF2B5EF4-FFF2-40B4-BE49-F238E27FC236}">
              <a16:creationId xmlns:a16="http://schemas.microsoft.com/office/drawing/2014/main" id="{967E8963-B0EE-4A60-B7C3-E5E80FB6C2E1}"/>
            </a:ext>
          </a:extLst>
        </xdr:cNvPr>
        <xdr:cNvSpPr/>
      </xdr:nvSpPr>
      <xdr:spPr>
        <a:xfrm>
          <a:off x="2857500" y="1867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109</xdr:row>
      <xdr:rowOff>35379</xdr:rowOff>
    </xdr:from>
    <xdr:to>
      <xdr:col>19</xdr:col>
      <xdr:colOff>177800</xdr:colOff>
      <xdr:row>109</xdr:row>
      <xdr:rowOff>35379</xdr:rowOff>
    </xdr:to>
    <xdr:cxnSp macro="">
      <xdr:nvCxnSpPr>
        <xdr:cNvPr id="422" name="直線コネクタ 421">
          <a:extLst>
            <a:ext uri="{FF2B5EF4-FFF2-40B4-BE49-F238E27FC236}">
              <a16:creationId xmlns:a16="http://schemas.microsoft.com/office/drawing/2014/main" id="{252D6EE3-9F1E-44F9-9DE1-4540CE4979B5}"/>
            </a:ext>
          </a:extLst>
        </xdr:cNvPr>
        <xdr:cNvCxnSpPr/>
      </xdr:nvCxnSpPr>
      <xdr:spPr>
        <a:xfrm>
          <a:off x="2908300" y="1872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108</xdr:row>
      <xdr:rowOff>156029</xdr:rowOff>
    </xdr:from>
    <xdr:to>
      <xdr:col>10</xdr:col>
      <xdr:colOff>165100</xdr:colOff>
      <xdr:row>109</xdr:row>
      <xdr:rowOff>86179</xdr:rowOff>
    </xdr:to>
    <xdr:sp macro="" textlink="">
      <xdr:nvSpPr>
        <xdr:cNvPr id="423" name="楕円 422">
          <a:extLst>
            <a:ext uri="{FF2B5EF4-FFF2-40B4-BE49-F238E27FC236}">
              <a16:creationId xmlns:a16="http://schemas.microsoft.com/office/drawing/2014/main" id="{25E4AA62-CEEC-45BD-8047-145119BCE900}"/>
            </a:ext>
          </a:extLst>
        </xdr:cNvPr>
        <xdr:cNvSpPr/>
      </xdr:nvSpPr>
      <xdr:spPr>
        <a:xfrm>
          <a:off x="1968500" y="1867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109</xdr:row>
      <xdr:rowOff>35379</xdr:rowOff>
    </xdr:from>
    <xdr:to>
      <xdr:col>15</xdr:col>
      <xdr:colOff>50800</xdr:colOff>
      <xdr:row>109</xdr:row>
      <xdr:rowOff>35379</xdr:rowOff>
    </xdr:to>
    <xdr:cxnSp macro="">
      <xdr:nvCxnSpPr>
        <xdr:cNvPr id="424" name="直線コネクタ 423">
          <a:extLst>
            <a:ext uri="{FF2B5EF4-FFF2-40B4-BE49-F238E27FC236}">
              <a16:creationId xmlns:a16="http://schemas.microsoft.com/office/drawing/2014/main" id="{83134D3F-4C01-4026-9531-24409C6049AB}"/>
            </a:ext>
          </a:extLst>
        </xdr:cNvPr>
        <xdr:cNvCxnSpPr/>
      </xdr:nvCxnSpPr>
      <xdr:spPr>
        <a:xfrm>
          <a:off x="2019300" y="1872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108</xdr:row>
      <xdr:rowOff>156029</xdr:rowOff>
    </xdr:from>
    <xdr:to>
      <xdr:col>6</xdr:col>
      <xdr:colOff>38100</xdr:colOff>
      <xdr:row>109</xdr:row>
      <xdr:rowOff>86179</xdr:rowOff>
    </xdr:to>
    <xdr:sp macro="" textlink="">
      <xdr:nvSpPr>
        <xdr:cNvPr id="425" name="楕円 424">
          <a:extLst>
            <a:ext uri="{FF2B5EF4-FFF2-40B4-BE49-F238E27FC236}">
              <a16:creationId xmlns:a16="http://schemas.microsoft.com/office/drawing/2014/main" id="{74184DEB-24B1-443B-ACFA-BBEA5CCFD2B6}"/>
            </a:ext>
          </a:extLst>
        </xdr:cNvPr>
        <xdr:cNvSpPr/>
      </xdr:nvSpPr>
      <xdr:spPr>
        <a:xfrm>
          <a:off x="1079500" y="1867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109</xdr:row>
      <xdr:rowOff>35379</xdr:rowOff>
    </xdr:from>
    <xdr:to>
      <xdr:col>10</xdr:col>
      <xdr:colOff>114300</xdr:colOff>
      <xdr:row>109</xdr:row>
      <xdr:rowOff>35379</xdr:rowOff>
    </xdr:to>
    <xdr:cxnSp macro="">
      <xdr:nvCxnSpPr>
        <xdr:cNvPr id="426" name="直線コネクタ 425">
          <a:extLst>
            <a:ext uri="{FF2B5EF4-FFF2-40B4-BE49-F238E27FC236}">
              <a16:creationId xmlns:a16="http://schemas.microsoft.com/office/drawing/2014/main" id="{955B5A3D-0B92-45BC-B8C3-C9541ECF2C55}"/>
            </a:ext>
          </a:extLst>
        </xdr:cNvPr>
        <xdr:cNvCxnSpPr/>
      </xdr:nvCxnSpPr>
      <xdr:spPr>
        <a:xfrm>
          <a:off x="1130300" y="1872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151691</xdr:rowOff>
    </xdr:from>
    <xdr:ext cx="405111" cy="259045"/>
    <xdr:sp macro="" textlink="">
      <xdr:nvSpPr>
        <xdr:cNvPr id="427" name="n_1aveValue【市民会館】&#10;有形固定資産減価償却率">
          <a:extLst>
            <a:ext uri="{FF2B5EF4-FFF2-40B4-BE49-F238E27FC236}">
              <a16:creationId xmlns:a16="http://schemas.microsoft.com/office/drawing/2014/main" id="{4D07357A-7FA5-45E5-B33D-3AF7E60E0719}"/>
            </a:ext>
          </a:extLst>
        </xdr:cNvPr>
        <xdr:cNvSpPr txBox="1"/>
      </xdr:nvSpPr>
      <xdr:spPr>
        <a:xfrm>
          <a:off x="3582044" y="17811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83111</xdr:rowOff>
    </xdr:from>
    <xdr:ext cx="405111" cy="259045"/>
    <xdr:sp macro="" textlink="">
      <xdr:nvSpPr>
        <xdr:cNvPr id="428" name="n_2aveValue【市民会館】&#10;有形固定資産減価償却率">
          <a:extLst>
            <a:ext uri="{FF2B5EF4-FFF2-40B4-BE49-F238E27FC236}">
              <a16:creationId xmlns:a16="http://schemas.microsoft.com/office/drawing/2014/main" id="{BB4BE375-EAB8-486F-821C-E180AA518426}"/>
            </a:ext>
          </a:extLst>
        </xdr:cNvPr>
        <xdr:cNvSpPr txBox="1"/>
      </xdr:nvSpPr>
      <xdr:spPr>
        <a:xfrm>
          <a:off x="2705744" y="179139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47189</xdr:rowOff>
    </xdr:from>
    <xdr:ext cx="405111" cy="259045"/>
    <xdr:sp macro="" textlink="">
      <xdr:nvSpPr>
        <xdr:cNvPr id="429" name="n_3aveValue【市民会館】&#10;有形固定資産減価償却率">
          <a:extLst>
            <a:ext uri="{FF2B5EF4-FFF2-40B4-BE49-F238E27FC236}">
              <a16:creationId xmlns:a16="http://schemas.microsoft.com/office/drawing/2014/main" id="{E376339C-F4F7-456A-B340-C2E5807B225F}"/>
            </a:ext>
          </a:extLst>
        </xdr:cNvPr>
        <xdr:cNvSpPr txBox="1"/>
      </xdr:nvSpPr>
      <xdr:spPr>
        <a:xfrm>
          <a:off x="1816744" y="178779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169653</xdr:rowOff>
    </xdr:from>
    <xdr:ext cx="405111" cy="259045"/>
    <xdr:sp macro="" textlink="">
      <xdr:nvSpPr>
        <xdr:cNvPr id="430" name="n_4aveValue【市民会館】&#10;有形固定資産減価償却率">
          <a:extLst>
            <a:ext uri="{FF2B5EF4-FFF2-40B4-BE49-F238E27FC236}">
              <a16:creationId xmlns:a16="http://schemas.microsoft.com/office/drawing/2014/main" id="{D362F9B1-EC53-4C05-B694-05E766C0CA99}"/>
            </a:ext>
          </a:extLst>
        </xdr:cNvPr>
        <xdr:cNvSpPr txBox="1"/>
      </xdr:nvSpPr>
      <xdr:spPr>
        <a:xfrm>
          <a:off x="927744" y="178290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120727</xdr:colOff>
      <xdr:row>109</xdr:row>
      <xdr:rowOff>77306</xdr:rowOff>
    </xdr:from>
    <xdr:ext cx="469744" cy="259045"/>
    <xdr:sp macro="" textlink="">
      <xdr:nvSpPr>
        <xdr:cNvPr id="431" name="n_1mainValue【市民会館】&#10;有形固定資産減価償却率">
          <a:extLst>
            <a:ext uri="{FF2B5EF4-FFF2-40B4-BE49-F238E27FC236}">
              <a16:creationId xmlns:a16="http://schemas.microsoft.com/office/drawing/2014/main" id="{022477F0-43D5-4ABB-9113-423206FEC8FF}"/>
            </a:ext>
          </a:extLst>
        </xdr:cNvPr>
        <xdr:cNvSpPr txBox="1"/>
      </xdr:nvSpPr>
      <xdr:spPr>
        <a:xfrm>
          <a:off x="3549727" y="1876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6427</xdr:colOff>
      <xdr:row>109</xdr:row>
      <xdr:rowOff>77306</xdr:rowOff>
    </xdr:from>
    <xdr:ext cx="469744" cy="259045"/>
    <xdr:sp macro="" textlink="">
      <xdr:nvSpPr>
        <xdr:cNvPr id="432" name="n_2mainValue【市民会館】&#10;有形固定資産減価償却率">
          <a:extLst>
            <a:ext uri="{FF2B5EF4-FFF2-40B4-BE49-F238E27FC236}">
              <a16:creationId xmlns:a16="http://schemas.microsoft.com/office/drawing/2014/main" id="{404E49DE-8600-4DBF-8F76-260F830FE3CC}"/>
            </a:ext>
          </a:extLst>
        </xdr:cNvPr>
        <xdr:cNvSpPr txBox="1"/>
      </xdr:nvSpPr>
      <xdr:spPr>
        <a:xfrm>
          <a:off x="2673427" y="1876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69927</xdr:colOff>
      <xdr:row>109</xdr:row>
      <xdr:rowOff>77306</xdr:rowOff>
    </xdr:from>
    <xdr:ext cx="469744" cy="259045"/>
    <xdr:sp macro="" textlink="">
      <xdr:nvSpPr>
        <xdr:cNvPr id="433" name="n_3mainValue【市民会館】&#10;有形固定資産減価償却率">
          <a:extLst>
            <a:ext uri="{FF2B5EF4-FFF2-40B4-BE49-F238E27FC236}">
              <a16:creationId xmlns:a16="http://schemas.microsoft.com/office/drawing/2014/main" id="{97C0EB98-BCA2-4BCC-944D-92296E8F819C}"/>
            </a:ext>
          </a:extLst>
        </xdr:cNvPr>
        <xdr:cNvSpPr txBox="1"/>
      </xdr:nvSpPr>
      <xdr:spPr>
        <a:xfrm>
          <a:off x="1784427" y="1876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133427</xdr:colOff>
      <xdr:row>109</xdr:row>
      <xdr:rowOff>77306</xdr:rowOff>
    </xdr:from>
    <xdr:ext cx="469744" cy="259045"/>
    <xdr:sp macro="" textlink="">
      <xdr:nvSpPr>
        <xdr:cNvPr id="434" name="n_4mainValue【市民会館】&#10;有形固定資産減価償却率">
          <a:extLst>
            <a:ext uri="{FF2B5EF4-FFF2-40B4-BE49-F238E27FC236}">
              <a16:creationId xmlns:a16="http://schemas.microsoft.com/office/drawing/2014/main" id="{7376D4B4-1900-4A32-A934-C3D7884516B1}"/>
            </a:ext>
          </a:extLst>
        </xdr:cNvPr>
        <xdr:cNvSpPr txBox="1"/>
      </xdr:nvSpPr>
      <xdr:spPr>
        <a:xfrm>
          <a:off x="895427" y="1876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6DF88F47-6A58-42CC-A326-C0385D9E8A1A}"/>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E4209DA6-6242-4C75-B3D7-13DDDCF3E4FE}"/>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982C2921-9638-4677-92FD-82A52A9EDEE5}"/>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C9E448A7-B943-404C-995C-5D4AE8449EC3}"/>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41CEEDAE-0096-43BB-91CF-4A37A40217F9}"/>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D8F3DEC5-5EEE-4B6B-940A-3B109CB96935}"/>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1C383BBC-0896-4C1F-86E3-1F9E78194598}"/>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B9162004-F988-46F2-A631-80EC1D109AF4}"/>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E65C5D34-AD3C-4E21-A43D-8D1E7A73E303}"/>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EB5D1C2B-84DA-4AC5-AD68-01CA397E15DE}"/>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109</xdr:row>
      <xdr:rowOff>35379</xdr:rowOff>
    </xdr:from>
    <xdr:to>
      <xdr:col>59</xdr:col>
      <xdr:colOff>50800</xdr:colOff>
      <xdr:row>109</xdr:row>
      <xdr:rowOff>35379</xdr:rowOff>
    </xdr:to>
    <xdr:cxnSp macro="">
      <xdr:nvCxnSpPr>
        <xdr:cNvPr id="445" name="直線コネクタ 444">
          <a:extLst>
            <a:ext uri="{FF2B5EF4-FFF2-40B4-BE49-F238E27FC236}">
              <a16:creationId xmlns:a16="http://schemas.microsoft.com/office/drawing/2014/main" id="{DE6FB857-64FE-422B-B6A1-64266B5F9153}"/>
            </a:ext>
          </a:extLst>
        </xdr:cNvPr>
        <xdr:cNvCxnSpPr/>
      </xdr:nvCxnSpPr>
      <xdr:spPr>
        <a:xfrm>
          <a:off x="6604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64606</xdr:rowOff>
    </xdr:from>
    <xdr:ext cx="467179" cy="259045"/>
    <xdr:sp macro="" textlink="">
      <xdr:nvSpPr>
        <xdr:cNvPr id="446" name="テキスト ボックス 445">
          <a:extLst>
            <a:ext uri="{FF2B5EF4-FFF2-40B4-BE49-F238E27FC236}">
              <a16:creationId xmlns:a16="http://schemas.microsoft.com/office/drawing/2014/main" id="{0CFFF4C4-B81D-41B8-97E3-E617819A0658}"/>
            </a:ext>
          </a:extLst>
        </xdr:cNvPr>
        <xdr:cNvSpPr txBox="1"/>
      </xdr:nvSpPr>
      <xdr:spPr>
        <a:xfrm>
          <a:off x="6136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107</xdr:row>
      <xdr:rowOff>51707</xdr:rowOff>
    </xdr:from>
    <xdr:to>
      <xdr:col>59</xdr:col>
      <xdr:colOff>50800</xdr:colOff>
      <xdr:row>107</xdr:row>
      <xdr:rowOff>51707</xdr:rowOff>
    </xdr:to>
    <xdr:cxnSp macro="">
      <xdr:nvCxnSpPr>
        <xdr:cNvPr id="447" name="直線コネクタ 446">
          <a:extLst>
            <a:ext uri="{FF2B5EF4-FFF2-40B4-BE49-F238E27FC236}">
              <a16:creationId xmlns:a16="http://schemas.microsoft.com/office/drawing/2014/main" id="{0FA46937-7090-48CC-850A-0114BE4231F8}"/>
            </a:ext>
          </a:extLst>
        </xdr:cNvPr>
        <xdr:cNvCxnSpPr/>
      </xdr:nvCxnSpPr>
      <xdr:spPr>
        <a:xfrm>
          <a:off x="6604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80934</xdr:rowOff>
    </xdr:from>
    <xdr:ext cx="467179" cy="259045"/>
    <xdr:sp macro="" textlink="">
      <xdr:nvSpPr>
        <xdr:cNvPr id="448" name="テキスト ボックス 447">
          <a:extLst>
            <a:ext uri="{FF2B5EF4-FFF2-40B4-BE49-F238E27FC236}">
              <a16:creationId xmlns:a16="http://schemas.microsoft.com/office/drawing/2014/main" id="{ABCF2608-1DEF-4D47-AD66-D58B3964B7DD}"/>
            </a:ext>
          </a:extLst>
        </xdr:cNvPr>
        <xdr:cNvSpPr txBox="1"/>
      </xdr:nvSpPr>
      <xdr:spPr>
        <a:xfrm>
          <a:off x="6136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68036</xdr:rowOff>
    </xdr:from>
    <xdr:to>
      <xdr:col>59</xdr:col>
      <xdr:colOff>50800</xdr:colOff>
      <xdr:row>105</xdr:row>
      <xdr:rowOff>68036</xdr:rowOff>
    </xdr:to>
    <xdr:cxnSp macro="">
      <xdr:nvCxnSpPr>
        <xdr:cNvPr id="449" name="直線コネクタ 448">
          <a:extLst>
            <a:ext uri="{FF2B5EF4-FFF2-40B4-BE49-F238E27FC236}">
              <a16:creationId xmlns:a16="http://schemas.microsoft.com/office/drawing/2014/main" id="{A5A636EB-D7C3-4651-9DCD-1CF3000AAA62}"/>
            </a:ext>
          </a:extLst>
        </xdr:cNvPr>
        <xdr:cNvCxnSpPr/>
      </xdr:nvCxnSpPr>
      <xdr:spPr>
        <a:xfrm>
          <a:off x="6604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97263</xdr:rowOff>
    </xdr:from>
    <xdr:ext cx="467179" cy="259045"/>
    <xdr:sp macro="" textlink="">
      <xdr:nvSpPr>
        <xdr:cNvPr id="450" name="テキスト ボックス 449">
          <a:extLst>
            <a:ext uri="{FF2B5EF4-FFF2-40B4-BE49-F238E27FC236}">
              <a16:creationId xmlns:a16="http://schemas.microsoft.com/office/drawing/2014/main" id="{B8DD6A15-D53B-4B59-8509-05B029A24676}"/>
            </a:ext>
          </a:extLst>
        </xdr:cNvPr>
        <xdr:cNvSpPr txBox="1"/>
      </xdr:nvSpPr>
      <xdr:spPr>
        <a:xfrm>
          <a:off x="6136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84364</xdr:rowOff>
    </xdr:from>
    <xdr:to>
      <xdr:col>59</xdr:col>
      <xdr:colOff>50800</xdr:colOff>
      <xdr:row>103</xdr:row>
      <xdr:rowOff>84364</xdr:rowOff>
    </xdr:to>
    <xdr:cxnSp macro="">
      <xdr:nvCxnSpPr>
        <xdr:cNvPr id="451" name="直線コネクタ 450">
          <a:extLst>
            <a:ext uri="{FF2B5EF4-FFF2-40B4-BE49-F238E27FC236}">
              <a16:creationId xmlns:a16="http://schemas.microsoft.com/office/drawing/2014/main" id="{EE0D0083-18E7-462C-9576-099E99F2E3DE}"/>
            </a:ext>
          </a:extLst>
        </xdr:cNvPr>
        <xdr:cNvCxnSpPr/>
      </xdr:nvCxnSpPr>
      <xdr:spPr>
        <a:xfrm>
          <a:off x="6604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113591</xdr:rowOff>
    </xdr:from>
    <xdr:ext cx="467179" cy="259045"/>
    <xdr:sp macro="" textlink="">
      <xdr:nvSpPr>
        <xdr:cNvPr id="452" name="テキスト ボックス 451">
          <a:extLst>
            <a:ext uri="{FF2B5EF4-FFF2-40B4-BE49-F238E27FC236}">
              <a16:creationId xmlns:a16="http://schemas.microsoft.com/office/drawing/2014/main" id="{C3439743-603C-421C-801B-17499679C52D}"/>
            </a:ext>
          </a:extLst>
        </xdr:cNvPr>
        <xdr:cNvSpPr txBox="1"/>
      </xdr:nvSpPr>
      <xdr:spPr>
        <a:xfrm>
          <a:off x="6136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100693</xdr:rowOff>
    </xdr:from>
    <xdr:to>
      <xdr:col>59</xdr:col>
      <xdr:colOff>50800</xdr:colOff>
      <xdr:row>101</xdr:row>
      <xdr:rowOff>100693</xdr:rowOff>
    </xdr:to>
    <xdr:cxnSp macro="">
      <xdr:nvCxnSpPr>
        <xdr:cNvPr id="453" name="直線コネクタ 452">
          <a:extLst>
            <a:ext uri="{FF2B5EF4-FFF2-40B4-BE49-F238E27FC236}">
              <a16:creationId xmlns:a16="http://schemas.microsoft.com/office/drawing/2014/main" id="{628FE6D0-DB59-4952-ADAC-B60997E4035C}"/>
            </a:ext>
          </a:extLst>
        </xdr:cNvPr>
        <xdr:cNvCxnSpPr/>
      </xdr:nvCxnSpPr>
      <xdr:spPr>
        <a:xfrm>
          <a:off x="6604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129920</xdr:rowOff>
    </xdr:from>
    <xdr:ext cx="467179" cy="259045"/>
    <xdr:sp macro="" textlink="">
      <xdr:nvSpPr>
        <xdr:cNvPr id="454" name="テキスト ボックス 453">
          <a:extLst>
            <a:ext uri="{FF2B5EF4-FFF2-40B4-BE49-F238E27FC236}">
              <a16:creationId xmlns:a16="http://schemas.microsoft.com/office/drawing/2014/main" id="{5674702D-4C20-4E4E-85CA-7582F7FED860}"/>
            </a:ext>
          </a:extLst>
        </xdr:cNvPr>
        <xdr:cNvSpPr txBox="1"/>
      </xdr:nvSpPr>
      <xdr:spPr>
        <a:xfrm>
          <a:off x="6136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117021</xdr:rowOff>
    </xdr:from>
    <xdr:to>
      <xdr:col>59</xdr:col>
      <xdr:colOff>50800</xdr:colOff>
      <xdr:row>99</xdr:row>
      <xdr:rowOff>117021</xdr:rowOff>
    </xdr:to>
    <xdr:cxnSp macro="">
      <xdr:nvCxnSpPr>
        <xdr:cNvPr id="455" name="直線コネクタ 454">
          <a:extLst>
            <a:ext uri="{FF2B5EF4-FFF2-40B4-BE49-F238E27FC236}">
              <a16:creationId xmlns:a16="http://schemas.microsoft.com/office/drawing/2014/main" id="{E01431F1-4165-423F-8A6E-A51C94267656}"/>
            </a:ext>
          </a:extLst>
        </xdr:cNvPr>
        <xdr:cNvCxnSpPr/>
      </xdr:nvCxnSpPr>
      <xdr:spPr>
        <a:xfrm>
          <a:off x="6604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98</xdr:row>
      <xdr:rowOff>146248</xdr:rowOff>
    </xdr:from>
    <xdr:ext cx="467179" cy="259045"/>
    <xdr:sp macro="" textlink="">
      <xdr:nvSpPr>
        <xdr:cNvPr id="456" name="テキスト ボックス 455">
          <a:extLst>
            <a:ext uri="{FF2B5EF4-FFF2-40B4-BE49-F238E27FC236}">
              <a16:creationId xmlns:a16="http://schemas.microsoft.com/office/drawing/2014/main" id="{46554B5F-5ECA-46C6-8469-BAD268B28CCE}"/>
            </a:ext>
          </a:extLst>
        </xdr:cNvPr>
        <xdr:cNvSpPr txBox="1"/>
      </xdr:nvSpPr>
      <xdr:spPr>
        <a:xfrm>
          <a:off x="6136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6FF88420-8D22-4210-A2D1-F9BD8F15EFB4}"/>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8" name="テキスト ボックス 457">
          <a:extLst>
            <a:ext uri="{FF2B5EF4-FFF2-40B4-BE49-F238E27FC236}">
              <a16:creationId xmlns:a16="http://schemas.microsoft.com/office/drawing/2014/main" id="{F2560639-4361-4B72-B126-A5864D81AF7A}"/>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市民会館】&#10;一人当たり面積グラフ枠">
          <a:extLst>
            <a:ext uri="{FF2B5EF4-FFF2-40B4-BE49-F238E27FC236}">
              <a16:creationId xmlns:a16="http://schemas.microsoft.com/office/drawing/2014/main" id="{5C94D474-2003-4E2E-A73B-553AC6C919D8}"/>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131718</xdr:rowOff>
    </xdr:from>
    <xdr:to>
      <xdr:col>54</xdr:col>
      <xdr:colOff>189865</xdr:colOff>
      <xdr:row>109</xdr:row>
      <xdr:rowOff>2721</xdr:rowOff>
    </xdr:to>
    <xdr:cxnSp macro="">
      <xdr:nvCxnSpPr>
        <xdr:cNvPr id="460" name="直線コネクタ 459">
          <a:extLst>
            <a:ext uri="{FF2B5EF4-FFF2-40B4-BE49-F238E27FC236}">
              <a16:creationId xmlns:a16="http://schemas.microsoft.com/office/drawing/2014/main" id="{6C013FB7-0E7A-4F66-8AC9-45AE108C2C71}"/>
            </a:ext>
          </a:extLst>
        </xdr:cNvPr>
        <xdr:cNvCxnSpPr/>
      </xdr:nvCxnSpPr>
      <xdr:spPr>
        <a:xfrm flipV="1">
          <a:off x="10476865" y="17276718"/>
          <a:ext cx="0" cy="14140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109</xdr:row>
      <xdr:rowOff>6548</xdr:rowOff>
    </xdr:from>
    <xdr:ext cx="469744" cy="259045"/>
    <xdr:sp macro="" textlink="">
      <xdr:nvSpPr>
        <xdr:cNvPr id="461" name="【市民会館】&#10;一人当たり面積最小値テキスト">
          <a:extLst>
            <a:ext uri="{FF2B5EF4-FFF2-40B4-BE49-F238E27FC236}">
              <a16:creationId xmlns:a16="http://schemas.microsoft.com/office/drawing/2014/main" id="{A451EA6C-ED4B-4697-B2D8-87DC869CBE17}"/>
            </a:ext>
          </a:extLst>
        </xdr:cNvPr>
        <xdr:cNvSpPr txBox="1"/>
      </xdr:nvSpPr>
      <xdr:spPr>
        <a:xfrm>
          <a:off x="10515600" y="18694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109</xdr:row>
      <xdr:rowOff>2721</xdr:rowOff>
    </xdr:from>
    <xdr:to>
      <xdr:col>55</xdr:col>
      <xdr:colOff>88900</xdr:colOff>
      <xdr:row>109</xdr:row>
      <xdr:rowOff>2721</xdr:rowOff>
    </xdr:to>
    <xdr:cxnSp macro="">
      <xdr:nvCxnSpPr>
        <xdr:cNvPr id="462" name="直線コネクタ 461">
          <a:extLst>
            <a:ext uri="{FF2B5EF4-FFF2-40B4-BE49-F238E27FC236}">
              <a16:creationId xmlns:a16="http://schemas.microsoft.com/office/drawing/2014/main" id="{658A9174-3486-4F3D-92CF-26834FED8052}"/>
            </a:ext>
          </a:extLst>
        </xdr:cNvPr>
        <xdr:cNvCxnSpPr/>
      </xdr:nvCxnSpPr>
      <xdr:spPr>
        <a:xfrm>
          <a:off x="10388600" y="18690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78395</xdr:rowOff>
    </xdr:from>
    <xdr:ext cx="469744" cy="259045"/>
    <xdr:sp macro="" textlink="">
      <xdr:nvSpPr>
        <xdr:cNvPr id="463" name="【市民会館】&#10;一人当たり面積最大値テキスト">
          <a:extLst>
            <a:ext uri="{FF2B5EF4-FFF2-40B4-BE49-F238E27FC236}">
              <a16:creationId xmlns:a16="http://schemas.microsoft.com/office/drawing/2014/main" id="{D773DC3D-D550-4334-9042-67E8DC6660CD}"/>
            </a:ext>
          </a:extLst>
        </xdr:cNvPr>
        <xdr:cNvSpPr txBox="1"/>
      </xdr:nvSpPr>
      <xdr:spPr>
        <a:xfrm>
          <a:off x="10515600" y="17051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131718</xdr:rowOff>
    </xdr:from>
    <xdr:to>
      <xdr:col>55</xdr:col>
      <xdr:colOff>88900</xdr:colOff>
      <xdr:row>100</xdr:row>
      <xdr:rowOff>131718</xdr:rowOff>
    </xdr:to>
    <xdr:cxnSp macro="">
      <xdr:nvCxnSpPr>
        <xdr:cNvPr id="464" name="直線コネクタ 463">
          <a:extLst>
            <a:ext uri="{FF2B5EF4-FFF2-40B4-BE49-F238E27FC236}">
              <a16:creationId xmlns:a16="http://schemas.microsoft.com/office/drawing/2014/main" id="{94404A37-30E7-49F7-BDCF-37DEEE21109A}"/>
            </a:ext>
          </a:extLst>
        </xdr:cNvPr>
        <xdr:cNvCxnSpPr/>
      </xdr:nvCxnSpPr>
      <xdr:spPr>
        <a:xfrm>
          <a:off x="10388600" y="172767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116313</xdr:rowOff>
    </xdr:from>
    <xdr:ext cx="469744" cy="259045"/>
    <xdr:sp macro="" textlink="">
      <xdr:nvSpPr>
        <xdr:cNvPr id="465" name="【市民会館】&#10;一人当たり面積平均値テキスト">
          <a:extLst>
            <a:ext uri="{FF2B5EF4-FFF2-40B4-BE49-F238E27FC236}">
              <a16:creationId xmlns:a16="http://schemas.microsoft.com/office/drawing/2014/main" id="{62922228-3227-48E9-881B-4AF8CDF55D34}"/>
            </a:ext>
          </a:extLst>
        </xdr:cNvPr>
        <xdr:cNvSpPr txBox="1"/>
      </xdr:nvSpPr>
      <xdr:spPr>
        <a:xfrm>
          <a:off x="10515600" y="179471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93436</xdr:rowOff>
    </xdr:from>
    <xdr:to>
      <xdr:col>55</xdr:col>
      <xdr:colOff>50800</xdr:colOff>
      <xdr:row>106</xdr:row>
      <xdr:rowOff>23586</xdr:rowOff>
    </xdr:to>
    <xdr:sp macro="" textlink="">
      <xdr:nvSpPr>
        <xdr:cNvPr id="466" name="フローチャート: 判断 465">
          <a:extLst>
            <a:ext uri="{FF2B5EF4-FFF2-40B4-BE49-F238E27FC236}">
              <a16:creationId xmlns:a16="http://schemas.microsoft.com/office/drawing/2014/main" id="{DE1E7885-ACD3-47B3-BAA0-8800C243DE50}"/>
            </a:ext>
          </a:extLst>
        </xdr:cNvPr>
        <xdr:cNvSpPr/>
      </xdr:nvSpPr>
      <xdr:spPr>
        <a:xfrm>
          <a:off x="10426700" y="18095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126093</xdr:rowOff>
    </xdr:from>
    <xdr:to>
      <xdr:col>50</xdr:col>
      <xdr:colOff>165100</xdr:colOff>
      <xdr:row>106</xdr:row>
      <xdr:rowOff>56243</xdr:rowOff>
    </xdr:to>
    <xdr:sp macro="" textlink="">
      <xdr:nvSpPr>
        <xdr:cNvPr id="467" name="フローチャート: 判断 466">
          <a:extLst>
            <a:ext uri="{FF2B5EF4-FFF2-40B4-BE49-F238E27FC236}">
              <a16:creationId xmlns:a16="http://schemas.microsoft.com/office/drawing/2014/main" id="{72CBD6C3-10B2-4AC3-80B3-446F5CCFDB2E}"/>
            </a:ext>
          </a:extLst>
        </xdr:cNvPr>
        <xdr:cNvSpPr/>
      </xdr:nvSpPr>
      <xdr:spPr>
        <a:xfrm>
          <a:off x="9588500" y="18128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11249</xdr:rowOff>
    </xdr:from>
    <xdr:to>
      <xdr:col>46</xdr:col>
      <xdr:colOff>38100</xdr:colOff>
      <xdr:row>106</xdr:row>
      <xdr:rowOff>112849</xdr:rowOff>
    </xdr:to>
    <xdr:sp macro="" textlink="">
      <xdr:nvSpPr>
        <xdr:cNvPr id="468" name="フローチャート: 判断 467">
          <a:extLst>
            <a:ext uri="{FF2B5EF4-FFF2-40B4-BE49-F238E27FC236}">
              <a16:creationId xmlns:a16="http://schemas.microsoft.com/office/drawing/2014/main" id="{66550804-DFBC-4560-9401-52167470231B}"/>
            </a:ext>
          </a:extLst>
        </xdr:cNvPr>
        <xdr:cNvSpPr/>
      </xdr:nvSpPr>
      <xdr:spPr>
        <a:xfrm>
          <a:off x="8699500" y="18184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40639</xdr:rowOff>
    </xdr:from>
    <xdr:to>
      <xdr:col>41</xdr:col>
      <xdr:colOff>101600</xdr:colOff>
      <xdr:row>106</xdr:row>
      <xdr:rowOff>142239</xdr:rowOff>
    </xdr:to>
    <xdr:sp macro="" textlink="">
      <xdr:nvSpPr>
        <xdr:cNvPr id="469" name="フローチャート: 判断 468">
          <a:extLst>
            <a:ext uri="{FF2B5EF4-FFF2-40B4-BE49-F238E27FC236}">
              <a16:creationId xmlns:a16="http://schemas.microsoft.com/office/drawing/2014/main" id="{B50DFFB6-C9B0-4712-B3E6-081651F4B7EB}"/>
            </a:ext>
          </a:extLst>
        </xdr:cNvPr>
        <xdr:cNvSpPr/>
      </xdr:nvSpPr>
      <xdr:spPr>
        <a:xfrm>
          <a:off x="7810500" y="18214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23223</xdr:rowOff>
    </xdr:from>
    <xdr:to>
      <xdr:col>36</xdr:col>
      <xdr:colOff>165100</xdr:colOff>
      <xdr:row>106</xdr:row>
      <xdr:rowOff>124823</xdr:rowOff>
    </xdr:to>
    <xdr:sp macro="" textlink="">
      <xdr:nvSpPr>
        <xdr:cNvPr id="470" name="フローチャート: 判断 469">
          <a:extLst>
            <a:ext uri="{FF2B5EF4-FFF2-40B4-BE49-F238E27FC236}">
              <a16:creationId xmlns:a16="http://schemas.microsoft.com/office/drawing/2014/main" id="{2264D02E-18FA-4DA8-A44A-EFB94429EA92}"/>
            </a:ext>
          </a:extLst>
        </xdr:cNvPr>
        <xdr:cNvSpPr/>
      </xdr:nvSpPr>
      <xdr:spPr>
        <a:xfrm>
          <a:off x="6921500" y="181969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548A4979-BE90-4B30-8FB9-2161C6A1855A}"/>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2962E14D-4603-4ED9-9CD9-52D361BF00F1}"/>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A905C242-D9CE-4DED-9C38-55CB6C8B4745}"/>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43F50711-D8E4-45A5-BA78-E3DE2F78AD46}"/>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E2EC797D-A1C7-4846-9EA8-D8DC91D76ECE}"/>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54248</xdr:rowOff>
    </xdr:from>
    <xdr:to>
      <xdr:col>55</xdr:col>
      <xdr:colOff>50800</xdr:colOff>
      <xdr:row>107</xdr:row>
      <xdr:rowOff>155848</xdr:rowOff>
    </xdr:to>
    <xdr:sp macro="" textlink="">
      <xdr:nvSpPr>
        <xdr:cNvPr id="476" name="楕円 475">
          <a:extLst>
            <a:ext uri="{FF2B5EF4-FFF2-40B4-BE49-F238E27FC236}">
              <a16:creationId xmlns:a16="http://schemas.microsoft.com/office/drawing/2014/main" id="{D4085CCB-6B4C-4849-A07B-4FDFAF19AD83}"/>
            </a:ext>
          </a:extLst>
        </xdr:cNvPr>
        <xdr:cNvSpPr/>
      </xdr:nvSpPr>
      <xdr:spPr>
        <a:xfrm>
          <a:off x="10426700" y="18399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32675</xdr:rowOff>
    </xdr:from>
    <xdr:ext cx="469744" cy="259045"/>
    <xdr:sp macro="" textlink="">
      <xdr:nvSpPr>
        <xdr:cNvPr id="477" name="【市民会館】&#10;一人当たり面積該当値テキスト">
          <a:extLst>
            <a:ext uri="{FF2B5EF4-FFF2-40B4-BE49-F238E27FC236}">
              <a16:creationId xmlns:a16="http://schemas.microsoft.com/office/drawing/2014/main" id="{DF0F7E39-F4DE-4622-9F0E-B2366F26C35B}"/>
            </a:ext>
          </a:extLst>
        </xdr:cNvPr>
        <xdr:cNvSpPr txBox="1"/>
      </xdr:nvSpPr>
      <xdr:spPr>
        <a:xfrm>
          <a:off x="10515600" y="18377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57513</xdr:rowOff>
    </xdr:from>
    <xdr:to>
      <xdr:col>50</xdr:col>
      <xdr:colOff>165100</xdr:colOff>
      <xdr:row>107</xdr:row>
      <xdr:rowOff>159113</xdr:rowOff>
    </xdr:to>
    <xdr:sp macro="" textlink="">
      <xdr:nvSpPr>
        <xdr:cNvPr id="478" name="楕円 477">
          <a:extLst>
            <a:ext uri="{FF2B5EF4-FFF2-40B4-BE49-F238E27FC236}">
              <a16:creationId xmlns:a16="http://schemas.microsoft.com/office/drawing/2014/main" id="{BDA296A0-1A78-4DB9-AAA6-74005D464FAE}"/>
            </a:ext>
          </a:extLst>
        </xdr:cNvPr>
        <xdr:cNvSpPr/>
      </xdr:nvSpPr>
      <xdr:spPr>
        <a:xfrm>
          <a:off x="9588500" y="18402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105048</xdr:rowOff>
    </xdr:from>
    <xdr:to>
      <xdr:col>55</xdr:col>
      <xdr:colOff>0</xdr:colOff>
      <xdr:row>107</xdr:row>
      <xdr:rowOff>108313</xdr:rowOff>
    </xdr:to>
    <xdr:cxnSp macro="">
      <xdr:nvCxnSpPr>
        <xdr:cNvPr id="479" name="直線コネクタ 478">
          <a:extLst>
            <a:ext uri="{FF2B5EF4-FFF2-40B4-BE49-F238E27FC236}">
              <a16:creationId xmlns:a16="http://schemas.microsoft.com/office/drawing/2014/main" id="{991B9577-90C4-4B6A-AB1B-0107663331B5}"/>
            </a:ext>
          </a:extLst>
        </xdr:cNvPr>
        <xdr:cNvCxnSpPr/>
      </xdr:nvCxnSpPr>
      <xdr:spPr>
        <a:xfrm flipV="1">
          <a:off x="9639300" y="18450198"/>
          <a:ext cx="8382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60779</xdr:rowOff>
    </xdr:from>
    <xdr:to>
      <xdr:col>46</xdr:col>
      <xdr:colOff>38100</xdr:colOff>
      <xdr:row>107</xdr:row>
      <xdr:rowOff>162379</xdr:rowOff>
    </xdr:to>
    <xdr:sp macro="" textlink="">
      <xdr:nvSpPr>
        <xdr:cNvPr id="480" name="楕円 479">
          <a:extLst>
            <a:ext uri="{FF2B5EF4-FFF2-40B4-BE49-F238E27FC236}">
              <a16:creationId xmlns:a16="http://schemas.microsoft.com/office/drawing/2014/main" id="{BD44D237-22D6-4017-B987-B0BD6D73DC53}"/>
            </a:ext>
          </a:extLst>
        </xdr:cNvPr>
        <xdr:cNvSpPr/>
      </xdr:nvSpPr>
      <xdr:spPr>
        <a:xfrm>
          <a:off x="8699500" y="18405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108313</xdr:rowOff>
    </xdr:from>
    <xdr:to>
      <xdr:col>50</xdr:col>
      <xdr:colOff>114300</xdr:colOff>
      <xdr:row>107</xdr:row>
      <xdr:rowOff>111579</xdr:rowOff>
    </xdr:to>
    <xdr:cxnSp macro="">
      <xdr:nvCxnSpPr>
        <xdr:cNvPr id="481" name="直線コネクタ 480">
          <a:extLst>
            <a:ext uri="{FF2B5EF4-FFF2-40B4-BE49-F238E27FC236}">
              <a16:creationId xmlns:a16="http://schemas.microsoft.com/office/drawing/2014/main" id="{D3C87F9C-711E-4459-B2AA-C909850C791D}"/>
            </a:ext>
          </a:extLst>
        </xdr:cNvPr>
        <xdr:cNvCxnSpPr/>
      </xdr:nvCxnSpPr>
      <xdr:spPr>
        <a:xfrm flipV="1">
          <a:off x="8750300" y="18453463"/>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68399</xdr:rowOff>
    </xdr:from>
    <xdr:to>
      <xdr:col>41</xdr:col>
      <xdr:colOff>101600</xdr:colOff>
      <xdr:row>107</xdr:row>
      <xdr:rowOff>169999</xdr:rowOff>
    </xdr:to>
    <xdr:sp macro="" textlink="">
      <xdr:nvSpPr>
        <xdr:cNvPr id="482" name="楕円 481">
          <a:extLst>
            <a:ext uri="{FF2B5EF4-FFF2-40B4-BE49-F238E27FC236}">
              <a16:creationId xmlns:a16="http://schemas.microsoft.com/office/drawing/2014/main" id="{5FCAF4E2-F53E-476B-8323-F7AE4F2BC1E9}"/>
            </a:ext>
          </a:extLst>
        </xdr:cNvPr>
        <xdr:cNvSpPr/>
      </xdr:nvSpPr>
      <xdr:spPr>
        <a:xfrm>
          <a:off x="7810500" y="18413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111579</xdr:rowOff>
    </xdr:from>
    <xdr:to>
      <xdr:col>45</xdr:col>
      <xdr:colOff>177800</xdr:colOff>
      <xdr:row>107</xdr:row>
      <xdr:rowOff>119199</xdr:rowOff>
    </xdr:to>
    <xdr:cxnSp macro="">
      <xdr:nvCxnSpPr>
        <xdr:cNvPr id="483" name="直線コネクタ 482">
          <a:extLst>
            <a:ext uri="{FF2B5EF4-FFF2-40B4-BE49-F238E27FC236}">
              <a16:creationId xmlns:a16="http://schemas.microsoft.com/office/drawing/2014/main" id="{146ED7C4-74DE-4B73-85BC-5DCF3C68C600}"/>
            </a:ext>
          </a:extLst>
        </xdr:cNvPr>
        <xdr:cNvCxnSpPr/>
      </xdr:nvCxnSpPr>
      <xdr:spPr>
        <a:xfrm flipV="1">
          <a:off x="7861300" y="18456729"/>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72752</xdr:rowOff>
    </xdr:from>
    <xdr:to>
      <xdr:col>36</xdr:col>
      <xdr:colOff>165100</xdr:colOff>
      <xdr:row>108</xdr:row>
      <xdr:rowOff>2902</xdr:rowOff>
    </xdr:to>
    <xdr:sp macro="" textlink="">
      <xdr:nvSpPr>
        <xdr:cNvPr id="484" name="楕円 483">
          <a:extLst>
            <a:ext uri="{FF2B5EF4-FFF2-40B4-BE49-F238E27FC236}">
              <a16:creationId xmlns:a16="http://schemas.microsoft.com/office/drawing/2014/main" id="{4CF93442-7AFD-4012-AAE9-F1D44EFD718A}"/>
            </a:ext>
          </a:extLst>
        </xdr:cNvPr>
        <xdr:cNvSpPr/>
      </xdr:nvSpPr>
      <xdr:spPr>
        <a:xfrm>
          <a:off x="6921500" y="18417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119199</xdr:rowOff>
    </xdr:from>
    <xdr:to>
      <xdr:col>41</xdr:col>
      <xdr:colOff>50800</xdr:colOff>
      <xdr:row>107</xdr:row>
      <xdr:rowOff>123552</xdr:rowOff>
    </xdr:to>
    <xdr:cxnSp macro="">
      <xdr:nvCxnSpPr>
        <xdr:cNvPr id="485" name="直線コネクタ 484">
          <a:extLst>
            <a:ext uri="{FF2B5EF4-FFF2-40B4-BE49-F238E27FC236}">
              <a16:creationId xmlns:a16="http://schemas.microsoft.com/office/drawing/2014/main" id="{AA2EFAE7-3B45-47A5-89B7-3FA9C92BBEDD}"/>
            </a:ext>
          </a:extLst>
        </xdr:cNvPr>
        <xdr:cNvCxnSpPr/>
      </xdr:nvCxnSpPr>
      <xdr:spPr>
        <a:xfrm flipV="1">
          <a:off x="6972300" y="18464349"/>
          <a:ext cx="889000" cy="4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104</xdr:row>
      <xdr:rowOff>72770</xdr:rowOff>
    </xdr:from>
    <xdr:ext cx="469744" cy="259045"/>
    <xdr:sp macro="" textlink="">
      <xdr:nvSpPr>
        <xdr:cNvPr id="486" name="n_1aveValue【市民会館】&#10;一人当たり面積">
          <a:extLst>
            <a:ext uri="{FF2B5EF4-FFF2-40B4-BE49-F238E27FC236}">
              <a16:creationId xmlns:a16="http://schemas.microsoft.com/office/drawing/2014/main" id="{E1AEBB6B-2971-401B-9D21-1C47D14CC583}"/>
            </a:ext>
          </a:extLst>
        </xdr:cNvPr>
        <xdr:cNvSpPr txBox="1"/>
      </xdr:nvSpPr>
      <xdr:spPr>
        <a:xfrm>
          <a:off x="9391727" y="17903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129376</xdr:rowOff>
    </xdr:from>
    <xdr:ext cx="469744" cy="259045"/>
    <xdr:sp macro="" textlink="">
      <xdr:nvSpPr>
        <xdr:cNvPr id="487" name="n_2aveValue【市民会館】&#10;一人当たり面積">
          <a:extLst>
            <a:ext uri="{FF2B5EF4-FFF2-40B4-BE49-F238E27FC236}">
              <a16:creationId xmlns:a16="http://schemas.microsoft.com/office/drawing/2014/main" id="{4BAE11AD-6179-42EA-8475-48A5BDCFDB3B}"/>
            </a:ext>
          </a:extLst>
        </xdr:cNvPr>
        <xdr:cNvSpPr txBox="1"/>
      </xdr:nvSpPr>
      <xdr:spPr>
        <a:xfrm>
          <a:off x="8515427" y="17960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158766</xdr:rowOff>
    </xdr:from>
    <xdr:ext cx="469744" cy="259045"/>
    <xdr:sp macro="" textlink="">
      <xdr:nvSpPr>
        <xdr:cNvPr id="488" name="n_3aveValue【市民会館】&#10;一人当たり面積">
          <a:extLst>
            <a:ext uri="{FF2B5EF4-FFF2-40B4-BE49-F238E27FC236}">
              <a16:creationId xmlns:a16="http://schemas.microsoft.com/office/drawing/2014/main" id="{0BB169C6-37CF-46EA-9F32-259D13BDF363}"/>
            </a:ext>
          </a:extLst>
        </xdr:cNvPr>
        <xdr:cNvSpPr txBox="1"/>
      </xdr:nvSpPr>
      <xdr:spPr>
        <a:xfrm>
          <a:off x="7626427" y="17989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141350</xdr:rowOff>
    </xdr:from>
    <xdr:ext cx="469744" cy="259045"/>
    <xdr:sp macro="" textlink="">
      <xdr:nvSpPr>
        <xdr:cNvPr id="489" name="n_4aveValue【市民会館】&#10;一人当たり面積">
          <a:extLst>
            <a:ext uri="{FF2B5EF4-FFF2-40B4-BE49-F238E27FC236}">
              <a16:creationId xmlns:a16="http://schemas.microsoft.com/office/drawing/2014/main" id="{306C1BEC-8EB4-4093-9C39-72292FF65363}"/>
            </a:ext>
          </a:extLst>
        </xdr:cNvPr>
        <xdr:cNvSpPr txBox="1"/>
      </xdr:nvSpPr>
      <xdr:spPr>
        <a:xfrm>
          <a:off x="6737427" y="179721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150240</xdr:rowOff>
    </xdr:from>
    <xdr:ext cx="469744" cy="259045"/>
    <xdr:sp macro="" textlink="">
      <xdr:nvSpPr>
        <xdr:cNvPr id="490" name="n_1mainValue【市民会館】&#10;一人当たり面積">
          <a:extLst>
            <a:ext uri="{FF2B5EF4-FFF2-40B4-BE49-F238E27FC236}">
              <a16:creationId xmlns:a16="http://schemas.microsoft.com/office/drawing/2014/main" id="{EB7588DE-EF20-4340-82A6-BDBEAD3183D2}"/>
            </a:ext>
          </a:extLst>
        </xdr:cNvPr>
        <xdr:cNvSpPr txBox="1"/>
      </xdr:nvSpPr>
      <xdr:spPr>
        <a:xfrm>
          <a:off x="9391727" y="18495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153506</xdr:rowOff>
    </xdr:from>
    <xdr:ext cx="469744" cy="259045"/>
    <xdr:sp macro="" textlink="">
      <xdr:nvSpPr>
        <xdr:cNvPr id="491" name="n_2mainValue【市民会館】&#10;一人当たり面積">
          <a:extLst>
            <a:ext uri="{FF2B5EF4-FFF2-40B4-BE49-F238E27FC236}">
              <a16:creationId xmlns:a16="http://schemas.microsoft.com/office/drawing/2014/main" id="{D799C142-31FF-468A-B4F7-50EE2252F3CD}"/>
            </a:ext>
          </a:extLst>
        </xdr:cNvPr>
        <xdr:cNvSpPr txBox="1"/>
      </xdr:nvSpPr>
      <xdr:spPr>
        <a:xfrm>
          <a:off x="8515427" y="18498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161126</xdr:rowOff>
    </xdr:from>
    <xdr:ext cx="469744" cy="259045"/>
    <xdr:sp macro="" textlink="">
      <xdr:nvSpPr>
        <xdr:cNvPr id="492" name="n_3mainValue【市民会館】&#10;一人当たり面積">
          <a:extLst>
            <a:ext uri="{FF2B5EF4-FFF2-40B4-BE49-F238E27FC236}">
              <a16:creationId xmlns:a16="http://schemas.microsoft.com/office/drawing/2014/main" id="{5BC8EBEC-4DE8-475C-BC83-7DD4DD4992B4}"/>
            </a:ext>
          </a:extLst>
        </xdr:cNvPr>
        <xdr:cNvSpPr txBox="1"/>
      </xdr:nvSpPr>
      <xdr:spPr>
        <a:xfrm>
          <a:off x="7626427" y="185062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165479</xdr:rowOff>
    </xdr:from>
    <xdr:ext cx="469744" cy="259045"/>
    <xdr:sp macro="" textlink="">
      <xdr:nvSpPr>
        <xdr:cNvPr id="493" name="n_4mainValue【市民会館】&#10;一人当たり面積">
          <a:extLst>
            <a:ext uri="{FF2B5EF4-FFF2-40B4-BE49-F238E27FC236}">
              <a16:creationId xmlns:a16="http://schemas.microsoft.com/office/drawing/2014/main" id="{64CF1222-DBB0-4B94-A828-20CFBBE8B7FE}"/>
            </a:ext>
          </a:extLst>
        </xdr:cNvPr>
        <xdr:cNvSpPr txBox="1"/>
      </xdr:nvSpPr>
      <xdr:spPr>
        <a:xfrm>
          <a:off x="6737427" y="18510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1C600B31-BE0F-4AB6-A807-9BB53D6F910B}"/>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7EF667A8-A6C4-4021-87B7-BE609E4DC586}"/>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40764962-947E-4D58-BD79-7F9059A1A18C}"/>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8260EE89-8714-4684-8BBF-A3742878DB06}"/>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9DC7BC6E-F051-4C55-B598-9FF9F25AC685}"/>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3C7D6803-E805-4725-BD4A-B0B92FE0DCEE}"/>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551D36BD-E1C6-46F8-9D69-64F6BD1D2B57}"/>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89356A14-4CA4-47D2-93DD-FB088CC1630F}"/>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a:extLst>
            <a:ext uri="{FF2B5EF4-FFF2-40B4-BE49-F238E27FC236}">
              <a16:creationId xmlns:a16="http://schemas.microsoft.com/office/drawing/2014/main" id="{D22D9B67-C65C-41B3-A943-9878BF6852E3}"/>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AC69C3B6-339A-45D9-B775-87A6EF387CAF}"/>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a:extLst>
            <a:ext uri="{FF2B5EF4-FFF2-40B4-BE49-F238E27FC236}">
              <a16:creationId xmlns:a16="http://schemas.microsoft.com/office/drawing/2014/main" id="{903EB837-D5AD-481E-8CDE-ED0D804647FE}"/>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5" name="直線コネクタ 504">
          <a:extLst>
            <a:ext uri="{FF2B5EF4-FFF2-40B4-BE49-F238E27FC236}">
              <a16:creationId xmlns:a16="http://schemas.microsoft.com/office/drawing/2014/main" id="{73AF6E9C-D7E6-4BA7-84EC-632AF42BE60D}"/>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6" name="テキスト ボックス 505">
          <a:extLst>
            <a:ext uri="{FF2B5EF4-FFF2-40B4-BE49-F238E27FC236}">
              <a16:creationId xmlns:a16="http://schemas.microsoft.com/office/drawing/2014/main" id="{037C2041-7597-4C9A-9FEA-FA3BD97B9DD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7" name="直線コネクタ 506">
          <a:extLst>
            <a:ext uri="{FF2B5EF4-FFF2-40B4-BE49-F238E27FC236}">
              <a16:creationId xmlns:a16="http://schemas.microsoft.com/office/drawing/2014/main" id="{55F9B918-4EE2-46C2-ACAC-3CAB9080695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8" name="テキスト ボックス 507">
          <a:extLst>
            <a:ext uri="{FF2B5EF4-FFF2-40B4-BE49-F238E27FC236}">
              <a16:creationId xmlns:a16="http://schemas.microsoft.com/office/drawing/2014/main" id="{3ED35F4A-9853-4B75-8EB2-8410A3E8928E}"/>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9" name="直線コネクタ 508">
          <a:extLst>
            <a:ext uri="{FF2B5EF4-FFF2-40B4-BE49-F238E27FC236}">
              <a16:creationId xmlns:a16="http://schemas.microsoft.com/office/drawing/2014/main" id="{1181D4C0-77D0-48A3-B9A4-BCF0405ABB72}"/>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10" name="テキスト ボックス 509">
          <a:extLst>
            <a:ext uri="{FF2B5EF4-FFF2-40B4-BE49-F238E27FC236}">
              <a16:creationId xmlns:a16="http://schemas.microsoft.com/office/drawing/2014/main" id="{FFE2EE87-A671-42E9-AD0B-ECB9AB322206}"/>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11" name="直線コネクタ 510">
          <a:extLst>
            <a:ext uri="{FF2B5EF4-FFF2-40B4-BE49-F238E27FC236}">
              <a16:creationId xmlns:a16="http://schemas.microsoft.com/office/drawing/2014/main" id="{98FF7AAE-CAC4-4549-B1DA-B87DED9BEABE}"/>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2" name="テキスト ボックス 511">
          <a:extLst>
            <a:ext uri="{FF2B5EF4-FFF2-40B4-BE49-F238E27FC236}">
              <a16:creationId xmlns:a16="http://schemas.microsoft.com/office/drawing/2014/main" id="{3332E63B-B976-4182-A70D-37798BBF7BAE}"/>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3" name="直線コネクタ 512">
          <a:extLst>
            <a:ext uri="{FF2B5EF4-FFF2-40B4-BE49-F238E27FC236}">
              <a16:creationId xmlns:a16="http://schemas.microsoft.com/office/drawing/2014/main" id="{EA01090D-C3A7-46C8-A44B-F7079656A259}"/>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4" name="テキスト ボックス 513">
          <a:extLst>
            <a:ext uri="{FF2B5EF4-FFF2-40B4-BE49-F238E27FC236}">
              <a16:creationId xmlns:a16="http://schemas.microsoft.com/office/drawing/2014/main" id="{71E1964B-95E3-4CA1-9C2C-17BAD326E488}"/>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5" name="直線コネクタ 514">
          <a:extLst>
            <a:ext uri="{FF2B5EF4-FFF2-40B4-BE49-F238E27FC236}">
              <a16:creationId xmlns:a16="http://schemas.microsoft.com/office/drawing/2014/main" id="{2B1822BB-C193-4F4A-B281-FF8FE8C93605}"/>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6" name="テキスト ボックス 515">
          <a:extLst>
            <a:ext uri="{FF2B5EF4-FFF2-40B4-BE49-F238E27FC236}">
              <a16:creationId xmlns:a16="http://schemas.microsoft.com/office/drawing/2014/main" id="{3817C7D2-97DD-43DF-919B-5FE5AFAF11B8}"/>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7" name="【一般廃棄物処理施設】&#10;有形固定資産減価償却率グラフ枠">
          <a:extLst>
            <a:ext uri="{FF2B5EF4-FFF2-40B4-BE49-F238E27FC236}">
              <a16:creationId xmlns:a16="http://schemas.microsoft.com/office/drawing/2014/main" id="{0582C91C-AD4B-4164-84FF-2B1E14355284}"/>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169545</xdr:rowOff>
    </xdr:from>
    <xdr:to>
      <xdr:col>85</xdr:col>
      <xdr:colOff>126364</xdr:colOff>
      <xdr:row>41</xdr:row>
      <xdr:rowOff>163830</xdr:rowOff>
    </xdr:to>
    <xdr:cxnSp macro="">
      <xdr:nvCxnSpPr>
        <xdr:cNvPr id="518" name="直線コネクタ 517">
          <a:extLst>
            <a:ext uri="{FF2B5EF4-FFF2-40B4-BE49-F238E27FC236}">
              <a16:creationId xmlns:a16="http://schemas.microsoft.com/office/drawing/2014/main" id="{F0CAEF23-4DBF-4DDF-9332-6E2BC16D3FB9}"/>
            </a:ext>
          </a:extLst>
        </xdr:cNvPr>
        <xdr:cNvCxnSpPr/>
      </xdr:nvCxnSpPr>
      <xdr:spPr>
        <a:xfrm flipV="1">
          <a:off x="16318864" y="5655945"/>
          <a:ext cx="0" cy="1537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167657</xdr:rowOff>
    </xdr:from>
    <xdr:ext cx="405111" cy="259045"/>
    <xdr:sp macro="" textlink="">
      <xdr:nvSpPr>
        <xdr:cNvPr id="519" name="【一般廃棄物処理施設】&#10;有形固定資産減価償却率最小値テキスト">
          <a:extLst>
            <a:ext uri="{FF2B5EF4-FFF2-40B4-BE49-F238E27FC236}">
              <a16:creationId xmlns:a16="http://schemas.microsoft.com/office/drawing/2014/main" id="{EE8791B5-05B9-4C98-BB2D-0248974E025C}"/>
            </a:ext>
          </a:extLst>
        </xdr:cNvPr>
        <xdr:cNvSpPr txBox="1"/>
      </xdr:nvSpPr>
      <xdr:spPr>
        <a:xfrm>
          <a:off x="16357600" y="719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163830</xdr:rowOff>
    </xdr:from>
    <xdr:to>
      <xdr:col>86</xdr:col>
      <xdr:colOff>25400</xdr:colOff>
      <xdr:row>41</xdr:row>
      <xdr:rowOff>163830</xdr:rowOff>
    </xdr:to>
    <xdr:cxnSp macro="">
      <xdr:nvCxnSpPr>
        <xdr:cNvPr id="520" name="直線コネクタ 519">
          <a:extLst>
            <a:ext uri="{FF2B5EF4-FFF2-40B4-BE49-F238E27FC236}">
              <a16:creationId xmlns:a16="http://schemas.microsoft.com/office/drawing/2014/main" id="{12DCED4F-5585-4D3F-857E-2603EC6A4F85}"/>
            </a:ext>
          </a:extLst>
        </xdr:cNvPr>
        <xdr:cNvCxnSpPr/>
      </xdr:nvCxnSpPr>
      <xdr:spPr>
        <a:xfrm>
          <a:off x="16230600" y="7193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116222</xdr:rowOff>
    </xdr:from>
    <xdr:ext cx="405111" cy="259045"/>
    <xdr:sp macro="" textlink="">
      <xdr:nvSpPr>
        <xdr:cNvPr id="521" name="【一般廃棄物処理施設】&#10;有形固定資産減価償却率最大値テキスト">
          <a:extLst>
            <a:ext uri="{FF2B5EF4-FFF2-40B4-BE49-F238E27FC236}">
              <a16:creationId xmlns:a16="http://schemas.microsoft.com/office/drawing/2014/main" id="{BAAC6FAE-D7C3-408A-9E2E-B52C09D6AA55}"/>
            </a:ext>
          </a:extLst>
        </xdr:cNvPr>
        <xdr:cNvSpPr txBox="1"/>
      </xdr:nvSpPr>
      <xdr:spPr>
        <a:xfrm>
          <a:off x="16357600" y="5431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169545</xdr:rowOff>
    </xdr:from>
    <xdr:to>
      <xdr:col>86</xdr:col>
      <xdr:colOff>25400</xdr:colOff>
      <xdr:row>32</xdr:row>
      <xdr:rowOff>169545</xdr:rowOff>
    </xdr:to>
    <xdr:cxnSp macro="">
      <xdr:nvCxnSpPr>
        <xdr:cNvPr id="522" name="直線コネクタ 521">
          <a:extLst>
            <a:ext uri="{FF2B5EF4-FFF2-40B4-BE49-F238E27FC236}">
              <a16:creationId xmlns:a16="http://schemas.microsoft.com/office/drawing/2014/main" id="{490D1B10-2E65-4F80-B6F0-63637E89F5D3}"/>
            </a:ext>
          </a:extLst>
        </xdr:cNvPr>
        <xdr:cNvCxnSpPr/>
      </xdr:nvCxnSpPr>
      <xdr:spPr>
        <a:xfrm>
          <a:off x="16230600" y="56559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101617</xdr:rowOff>
    </xdr:from>
    <xdr:ext cx="405111" cy="259045"/>
    <xdr:sp macro="" textlink="">
      <xdr:nvSpPr>
        <xdr:cNvPr id="523" name="【一般廃棄物処理施設】&#10;有形固定資産減価償却率平均値テキスト">
          <a:extLst>
            <a:ext uri="{FF2B5EF4-FFF2-40B4-BE49-F238E27FC236}">
              <a16:creationId xmlns:a16="http://schemas.microsoft.com/office/drawing/2014/main" id="{2D4423AC-F944-43A9-AFC1-E188025C3031}"/>
            </a:ext>
          </a:extLst>
        </xdr:cNvPr>
        <xdr:cNvSpPr txBox="1"/>
      </xdr:nvSpPr>
      <xdr:spPr>
        <a:xfrm>
          <a:off x="16357600" y="62738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78740</xdr:rowOff>
    </xdr:from>
    <xdr:to>
      <xdr:col>85</xdr:col>
      <xdr:colOff>177800</xdr:colOff>
      <xdr:row>38</xdr:row>
      <xdr:rowOff>8890</xdr:rowOff>
    </xdr:to>
    <xdr:sp macro="" textlink="">
      <xdr:nvSpPr>
        <xdr:cNvPr id="524" name="フローチャート: 判断 523">
          <a:extLst>
            <a:ext uri="{FF2B5EF4-FFF2-40B4-BE49-F238E27FC236}">
              <a16:creationId xmlns:a16="http://schemas.microsoft.com/office/drawing/2014/main" id="{0D2433BE-C4F2-42E2-B426-9352EC09327C}"/>
            </a:ext>
          </a:extLst>
        </xdr:cNvPr>
        <xdr:cNvSpPr/>
      </xdr:nvSpPr>
      <xdr:spPr>
        <a:xfrm>
          <a:off x="16268700" y="6422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36830</xdr:rowOff>
    </xdr:from>
    <xdr:to>
      <xdr:col>81</xdr:col>
      <xdr:colOff>101600</xdr:colOff>
      <xdr:row>37</xdr:row>
      <xdr:rowOff>138430</xdr:rowOff>
    </xdr:to>
    <xdr:sp macro="" textlink="">
      <xdr:nvSpPr>
        <xdr:cNvPr id="525" name="フローチャート: 判断 524">
          <a:extLst>
            <a:ext uri="{FF2B5EF4-FFF2-40B4-BE49-F238E27FC236}">
              <a16:creationId xmlns:a16="http://schemas.microsoft.com/office/drawing/2014/main" id="{A81BB17B-7F9B-4E37-BB83-881D17C85298}"/>
            </a:ext>
          </a:extLst>
        </xdr:cNvPr>
        <xdr:cNvSpPr/>
      </xdr:nvSpPr>
      <xdr:spPr>
        <a:xfrm>
          <a:off x="15430500" y="638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42545</xdr:rowOff>
    </xdr:from>
    <xdr:to>
      <xdr:col>76</xdr:col>
      <xdr:colOff>165100</xdr:colOff>
      <xdr:row>37</xdr:row>
      <xdr:rowOff>144145</xdr:rowOff>
    </xdr:to>
    <xdr:sp macro="" textlink="">
      <xdr:nvSpPr>
        <xdr:cNvPr id="526" name="フローチャート: 判断 525">
          <a:extLst>
            <a:ext uri="{FF2B5EF4-FFF2-40B4-BE49-F238E27FC236}">
              <a16:creationId xmlns:a16="http://schemas.microsoft.com/office/drawing/2014/main" id="{E730D1B5-F188-4B93-8651-BE552092A570}"/>
            </a:ext>
          </a:extLst>
        </xdr:cNvPr>
        <xdr:cNvSpPr/>
      </xdr:nvSpPr>
      <xdr:spPr>
        <a:xfrm>
          <a:off x="14541500" y="638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50165</xdr:rowOff>
    </xdr:from>
    <xdr:to>
      <xdr:col>72</xdr:col>
      <xdr:colOff>38100</xdr:colOff>
      <xdr:row>37</xdr:row>
      <xdr:rowOff>151765</xdr:rowOff>
    </xdr:to>
    <xdr:sp macro="" textlink="">
      <xdr:nvSpPr>
        <xdr:cNvPr id="527" name="フローチャート: 判断 526">
          <a:extLst>
            <a:ext uri="{FF2B5EF4-FFF2-40B4-BE49-F238E27FC236}">
              <a16:creationId xmlns:a16="http://schemas.microsoft.com/office/drawing/2014/main" id="{0F7974F4-9321-4677-A07F-8DFE84374E3A}"/>
            </a:ext>
          </a:extLst>
        </xdr:cNvPr>
        <xdr:cNvSpPr/>
      </xdr:nvSpPr>
      <xdr:spPr>
        <a:xfrm>
          <a:off x="13652500" y="6393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93980</xdr:rowOff>
    </xdr:from>
    <xdr:to>
      <xdr:col>67</xdr:col>
      <xdr:colOff>101600</xdr:colOff>
      <xdr:row>38</xdr:row>
      <xdr:rowOff>24130</xdr:rowOff>
    </xdr:to>
    <xdr:sp macro="" textlink="">
      <xdr:nvSpPr>
        <xdr:cNvPr id="528" name="フローチャート: 判断 527">
          <a:extLst>
            <a:ext uri="{FF2B5EF4-FFF2-40B4-BE49-F238E27FC236}">
              <a16:creationId xmlns:a16="http://schemas.microsoft.com/office/drawing/2014/main" id="{C5DDD848-71C9-4FEA-8757-CB7E2D7DB70F}"/>
            </a:ext>
          </a:extLst>
        </xdr:cNvPr>
        <xdr:cNvSpPr/>
      </xdr:nvSpPr>
      <xdr:spPr>
        <a:xfrm>
          <a:off x="12763500" y="643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C273ABD5-836B-4BB8-980F-D44C861A37C2}"/>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8FC6C92B-50C5-4AAC-8A6D-0669996BB693}"/>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C27925EE-B6F2-4C2A-9E64-0CA5438E17C1}"/>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AAAA661B-14F3-429C-AC34-EDA64443D14C}"/>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F842965C-7742-4F31-9FAF-B8297F9792BF}"/>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10160</xdr:rowOff>
    </xdr:from>
    <xdr:to>
      <xdr:col>85</xdr:col>
      <xdr:colOff>177800</xdr:colOff>
      <xdr:row>39</xdr:row>
      <xdr:rowOff>111760</xdr:rowOff>
    </xdr:to>
    <xdr:sp macro="" textlink="">
      <xdr:nvSpPr>
        <xdr:cNvPr id="534" name="楕円 533">
          <a:extLst>
            <a:ext uri="{FF2B5EF4-FFF2-40B4-BE49-F238E27FC236}">
              <a16:creationId xmlns:a16="http://schemas.microsoft.com/office/drawing/2014/main" id="{093F2FC6-D182-44B2-89F7-E34870C15B8B}"/>
            </a:ext>
          </a:extLst>
        </xdr:cNvPr>
        <xdr:cNvSpPr/>
      </xdr:nvSpPr>
      <xdr:spPr>
        <a:xfrm>
          <a:off x="16268700" y="6696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160037</xdr:rowOff>
    </xdr:from>
    <xdr:ext cx="405111" cy="259045"/>
    <xdr:sp macro="" textlink="">
      <xdr:nvSpPr>
        <xdr:cNvPr id="535" name="【一般廃棄物処理施設】&#10;有形固定資産減価償却率該当値テキスト">
          <a:extLst>
            <a:ext uri="{FF2B5EF4-FFF2-40B4-BE49-F238E27FC236}">
              <a16:creationId xmlns:a16="http://schemas.microsoft.com/office/drawing/2014/main" id="{83DE0B01-A842-4350-A96F-591FE80626AA}"/>
            </a:ext>
          </a:extLst>
        </xdr:cNvPr>
        <xdr:cNvSpPr txBox="1"/>
      </xdr:nvSpPr>
      <xdr:spPr>
        <a:xfrm>
          <a:off x="16357600" y="6675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132080</xdr:rowOff>
    </xdr:from>
    <xdr:to>
      <xdr:col>81</xdr:col>
      <xdr:colOff>101600</xdr:colOff>
      <xdr:row>39</xdr:row>
      <xdr:rowOff>62230</xdr:rowOff>
    </xdr:to>
    <xdr:sp macro="" textlink="">
      <xdr:nvSpPr>
        <xdr:cNvPr id="536" name="楕円 535">
          <a:extLst>
            <a:ext uri="{FF2B5EF4-FFF2-40B4-BE49-F238E27FC236}">
              <a16:creationId xmlns:a16="http://schemas.microsoft.com/office/drawing/2014/main" id="{0C042EDE-4344-4D57-BE93-ECC99EF8A492}"/>
            </a:ext>
          </a:extLst>
        </xdr:cNvPr>
        <xdr:cNvSpPr/>
      </xdr:nvSpPr>
      <xdr:spPr>
        <a:xfrm>
          <a:off x="15430500" y="6647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11430</xdr:rowOff>
    </xdr:from>
    <xdr:to>
      <xdr:col>85</xdr:col>
      <xdr:colOff>127000</xdr:colOff>
      <xdr:row>39</xdr:row>
      <xdr:rowOff>60960</xdr:rowOff>
    </xdr:to>
    <xdr:cxnSp macro="">
      <xdr:nvCxnSpPr>
        <xdr:cNvPr id="537" name="直線コネクタ 536">
          <a:extLst>
            <a:ext uri="{FF2B5EF4-FFF2-40B4-BE49-F238E27FC236}">
              <a16:creationId xmlns:a16="http://schemas.microsoft.com/office/drawing/2014/main" id="{613451BF-A446-4351-BC34-DE1CE9774367}"/>
            </a:ext>
          </a:extLst>
        </xdr:cNvPr>
        <xdr:cNvCxnSpPr/>
      </xdr:nvCxnSpPr>
      <xdr:spPr>
        <a:xfrm>
          <a:off x="15481300" y="6697980"/>
          <a:ext cx="8382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80645</xdr:rowOff>
    </xdr:from>
    <xdr:to>
      <xdr:col>76</xdr:col>
      <xdr:colOff>165100</xdr:colOff>
      <xdr:row>39</xdr:row>
      <xdr:rowOff>10795</xdr:rowOff>
    </xdr:to>
    <xdr:sp macro="" textlink="">
      <xdr:nvSpPr>
        <xdr:cNvPr id="538" name="楕円 537">
          <a:extLst>
            <a:ext uri="{FF2B5EF4-FFF2-40B4-BE49-F238E27FC236}">
              <a16:creationId xmlns:a16="http://schemas.microsoft.com/office/drawing/2014/main" id="{69C227EF-7C31-4A82-AB47-E6EA17A45508}"/>
            </a:ext>
          </a:extLst>
        </xdr:cNvPr>
        <xdr:cNvSpPr/>
      </xdr:nvSpPr>
      <xdr:spPr>
        <a:xfrm>
          <a:off x="14541500" y="6595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131445</xdr:rowOff>
    </xdr:from>
    <xdr:to>
      <xdr:col>81</xdr:col>
      <xdr:colOff>50800</xdr:colOff>
      <xdr:row>39</xdr:row>
      <xdr:rowOff>11430</xdr:rowOff>
    </xdr:to>
    <xdr:cxnSp macro="">
      <xdr:nvCxnSpPr>
        <xdr:cNvPr id="539" name="直線コネクタ 538">
          <a:extLst>
            <a:ext uri="{FF2B5EF4-FFF2-40B4-BE49-F238E27FC236}">
              <a16:creationId xmlns:a16="http://schemas.microsoft.com/office/drawing/2014/main" id="{8B9EE83D-30FA-460C-A50C-8B44EA1F245C}"/>
            </a:ext>
          </a:extLst>
        </xdr:cNvPr>
        <xdr:cNvCxnSpPr/>
      </xdr:nvCxnSpPr>
      <xdr:spPr>
        <a:xfrm>
          <a:off x="14592300" y="6646545"/>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31115</xdr:rowOff>
    </xdr:from>
    <xdr:to>
      <xdr:col>72</xdr:col>
      <xdr:colOff>38100</xdr:colOff>
      <xdr:row>38</xdr:row>
      <xdr:rowOff>132715</xdr:rowOff>
    </xdr:to>
    <xdr:sp macro="" textlink="">
      <xdr:nvSpPr>
        <xdr:cNvPr id="540" name="楕円 539">
          <a:extLst>
            <a:ext uri="{FF2B5EF4-FFF2-40B4-BE49-F238E27FC236}">
              <a16:creationId xmlns:a16="http://schemas.microsoft.com/office/drawing/2014/main" id="{06917D2D-104A-4CDE-A40A-5A3BFEB67099}"/>
            </a:ext>
          </a:extLst>
        </xdr:cNvPr>
        <xdr:cNvSpPr/>
      </xdr:nvSpPr>
      <xdr:spPr>
        <a:xfrm>
          <a:off x="13652500" y="6546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81915</xdr:rowOff>
    </xdr:from>
    <xdr:to>
      <xdr:col>76</xdr:col>
      <xdr:colOff>114300</xdr:colOff>
      <xdr:row>38</xdr:row>
      <xdr:rowOff>131445</xdr:rowOff>
    </xdr:to>
    <xdr:cxnSp macro="">
      <xdr:nvCxnSpPr>
        <xdr:cNvPr id="541" name="直線コネクタ 540">
          <a:extLst>
            <a:ext uri="{FF2B5EF4-FFF2-40B4-BE49-F238E27FC236}">
              <a16:creationId xmlns:a16="http://schemas.microsoft.com/office/drawing/2014/main" id="{31DEF993-FD99-441E-9670-91390F2F3BD7}"/>
            </a:ext>
          </a:extLst>
        </xdr:cNvPr>
        <xdr:cNvCxnSpPr/>
      </xdr:nvCxnSpPr>
      <xdr:spPr>
        <a:xfrm>
          <a:off x="13703300" y="6597015"/>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153035</xdr:rowOff>
    </xdr:from>
    <xdr:to>
      <xdr:col>67</xdr:col>
      <xdr:colOff>101600</xdr:colOff>
      <xdr:row>38</xdr:row>
      <xdr:rowOff>83185</xdr:rowOff>
    </xdr:to>
    <xdr:sp macro="" textlink="">
      <xdr:nvSpPr>
        <xdr:cNvPr id="542" name="楕円 541">
          <a:extLst>
            <a:ext uri="{FF2B5EF4-FFF2-40B4-BE49-F238E27FC236}">
              <a16:creationId xmlns:a16="http://schemas.microsoft.com/office/drawing/2014/main" id="{A7898F85-2045-4059-9B7F-18073E9E34A2}"/>
            </a:ext>
          </a:extLst>
        </xdr:cNvPr>
        <xdr:cNvSpPr/>
      </xdr:nvSpPr>
      <xdr:spPr>
        <a:xfrm>
          <a:off x="12763500" y="6496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32385</xdr:rowOff>
    </xdr:from>
    <xdr:to>
      <xdr:col>71</xdr:col>
      <xdr:colOff>177800</xdr:colOff>
      <xdr:row>38</xdr:row>
      <xdr:rowOff>81915</xdr:rowOff>
    </xdr:to>
    <xdr:cxnSp macro="">
      <xdr:nvCxnSpPr>
        <xdr:cNvPr id="543" name="直線コネクタ 542">
          <a:extLst>
            <a:ext uri="{FF2B5EF4-FFF2-40B4-BE49-F238E27FC236}">
              <a16:creationId xmlns:a16="http://schemas.microsoft.com/office/drawing/2014/main" id="{525F48DF-68E9-4CB7-A6B4-F4FCE6A0CB4D}"/>
            </a:ext>
          </a:extLst>
        </xdr:cNvPr>
        <xdr:cNvCxnSpPr/>
      </xdr:nvCxnSpPr>
      <xdr:spPr>
        <a:xfrm>
          <a:off x="12814300" y="6547485"/>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154957</xdr:rowOff>
    </xdr:from>
    <xdr:ext cx="405111" cy="259045"/>
    <xdr:sp macro="" textlink="">
      <xdr:nvSpPr>
        <xdr:cNvPr id="544" name="n_1aveValue【一般廃棄物処理施設】&#10;有形固定資産減価償却率">
          <a:extLst>
            <a:ext uri="{FF2B5EF4-FFF2-40B4-BE49-F238E27FC236}">
              <a16:creationId xmlns:a16="http://schemas.microsoft.com/office/drawing/2014/main" id="{4869ECC2-FBF3-4EFE-A72F-B3D13C4F2267}"/>
            </a:ext>
          </a:extLst>
        </xdr:cNvPr>
        <xdr:cNvSpPr txBox="1"/>
      </xdr:nvSpPr>
      <xdr:spPr>
        <a:xfrm>
          <a:off x="15266044" y="615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160672</xdr:rowOff>
    </xdr:from>
    <xdr:ext cx="405111" cy="259045"/>
    <xdr:sp macro="" textlink="">
      <xdr:nvSpPr>
        <xdr:cNvPr id="545" name="n_2aveValue【一般廃棄物処理施設】&#10;有形固定資産減価償却率">
          <a:extLst>
            <a:ext uri="{FF2B5EF4-FFF2-40B4-BE49-F238E27FC236}">
              <a16:creationId xmlns:a16="http://schemas.microsoft.com/office/drawing/2014/main" id="{EE08CDF6-B65E-4667-AFC7-ED5E80D2A38E}"/>
            </a:ext>
          </a:extLst>
        </xdr:cNvPr>
        <xdr:cNvSpPr txBox="1"/>
      </xdr:nvSpPr>
      <xdr:spPr>
        <a:xfrm>
          <a:off x="14389744" y="6161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168292</xdr:rowOff>
    </xdr:from>
    <xdr:ext cx="405111" cy="259045"/>
    <xdr:sp macro="" textlink="">
      <xdr:nvSpPr>
        <xdr:cNvPr id="546" name="n_3aveValue【一般廃棄物処理施設】&#10;有形固定資産減価償却率">
          <a:extLst>
            <a:ext uri="{FF2B5EF4-FFF2-40B4-BE49-F238E27FC236}">
              <a16:creationId xmlns:a16="http://schemas.microsoft.com/office/drawing/2014/main" id="{24211FC5-9FEB-45FD-9750-0698C13B41CB}"/>
            </a:ext>
          </a:extLst>
        </xdr:cNvPr>
        <xdr:cNvSpPr txBox="1"/>
      </xdr:nvSpPr>
      <xdr:spPr>
        <a:xfrm>
          <a:off x="13500744" y="6169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40657</xdr:rowOff>
    </xdr:from>
    <xdr:ext cx="405111" cy="259045"/>
    <xdr:sp macro="" textlink="">
      <xdr:nvSpPr>
        <xdr:cNvPr id="547" name="n_4aveValue【一般廃棄物処理施設】&#10;有形固定資産減価償却率">
          <a:extLst>
            <a:ext uri="{FF2B5EF4-FFF2-40B4-BE49-F238E27FC236}">
              <a16:creationId xmlns:a16="http://schemas.microsoft.com/office/drawing/2014/main" id="{B3D324D4-0ED0-42F2-820B-D9DEBD4E54C5}"/>
            </a:ext>
          </a:extLst>
        </xdr:cNvPr>
        <xdr:cNvSpPr txBox="1"/>
      </xdr:nvSpPr>
      <xdr:spPr>
        <a:xfrm>
          <a:off x="12611744" y="621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53357</xdr:rowOff>
    </xdr:from>
    <xdr:ext cx="405111" cy="259045"/>
    <xdr:sp macro="" textlink="">
      <xdr:nvSpPr>
        <xdr:cNvPr id="548" name="n_1mainValue【一般廃棄物処理施設】&#10;有形固定資産減価償却率">
          <a:extLst>
            <a:ext uri="{FF2B5EF4-FFF2-40B4-BE49-F238E27FC236}">
              <a16:creationId xmlns:a16="http://schemas.microsoft.com/office/drawing/2014/main" id="{F25F9A36-91E1-4014-B849-920F9A9890D6}"/>
            </a:ext>
          </a:extLst>
        </xdr:cNvPr>
        <xdr:cNvSpPr txBox="1"/>
      </xdr:nvSpPr>
      <xdr:spPr>
        <a:xfrm>
          <a:off x="15266044" y="6739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1922</xdr:rowOff>
    </xdr:from>
    <xdr:ext cx="405111" cy="259045"/>
    <xdr:sp macro="" textlink="">
      <xdr:nvSpPr>
        <xdr:cNvPr id="549" name="n_2mainValue【一般廃棄物処理施設】&#10;有形固定資産減価償却率">
          <a:extLst>
            <a:ext uri="{FF2B5EF4-FFF2-40B4-BE49-F238E27FC236}">
              <a16:creationId xmlns:a16="http://schemas.microsoft.com/office/drawing/2014/main" id="{FFB187FF-08B5-463F-92A7-1BF89C9109AB}"/>
            </a:ext>
          </a:extLst>
        </xdr:cNvPr>
        <xdr:cNvSpPr txBox="1"/>
      </xdr:nvSpPr>
      <xdr:spPr>
        <a:xfrm>
          <a:off x="14389744" y="6688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123842</xdr:rowOff>
    </xdr:from>
    <xdr:ext cx="405111" cy="259045"/>
    <xdr:sp macro="" textlink="">
      <xdr:nvSpPr>
        <xdr:cNvPr id="550" name="n_3mainValue【一般廃棄物処理施設】&#10;有形固定資産減価償却率">
          <a:extLst>
            <a:ext uri="{FF2B5EF4-FFF2-40B4-BE49-F238E27FC236}">
              <a16:creationId xmlns:a16="http://schemas.microsoft.com/office/drawing/2014/main" id="{E41AE240-A321-4F55-A1FA-F99F68E34EBB}"/>
            </a:ext>
          </a:extLst>
        </xdr:cNvPr>
        <xdr:cNvSpPr txBox="1"/>
      </xdr:nvSpPr>
      <xdr:spPr>
        <a:xfrm>
          <a:off x="13500744" y="6638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74312</xdr:rowOff>
    </xdr:from>
    <xdr:ext cx="405111" cy="259045"/>
    <xdr:sp macro="" textlink="">
      <xdr:nvSpPr>
        <xdr:cNvPr id="551" name="n_4mainValue【一般廃棄物処理施設】&#10;有形固定資産減価償却率">
          <a:extLst>
            <a:ext uri="{FF2B5EF4-FFF2-40B4-BE49-F238E27FC236}">
              <a16:creationId xmlns:a16="http://schemas.microsoft.com/office/drawing/2014/main" id="{3F17474E-2E4C-4E25-9AE4-299613D15D24}"/>
            </a:ext>
          </a:extLst>
        </xdr:cNvPr>
        <xdr:cNvSpPr txBox="1"/>
      </xdr:nvSpPr>
      <xdr:spPr>
        <a:xfrm>
          <a:off x="12611744" y="6589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2" name="正方形/長方形 551">
          <a:extLst>
            <a:ext uri="{FF2B5EF4-FFF2-40B4-BE49-F238E27FC236}">
              <a16:creationId xmlns:a16="http://schemas.microsoft.com/office/drawing/2014/main" id="{FE8E460F-320D-4A61-AE9F-6482B19A2613}"/>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3" name="正方形/長方形 552">
          <a:extLst>
            <a:ext uri="{FF2B5EF4-FFF2-40B4-BE49-F238E27FC236}">
              <a16:creationId xmlns:a16="http://schemas.microsoft.com/office/drawing/2014/main" id="{1D23CCAB-0392-4B7C-81E2-03218F554659}"/>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4" name="正方形/長方形 553">
          <a:extLst>
            <a:ext uri="{FF2B5EF4-FFF2-40B4-BE49-F238E27FC236}">
              <a16:creationId xmlns:a16="http://schemas.microsoft.com/office/drawing/2014/main" id="{4A86CA1D-C1B8-4750-8508-E7A907F0CB06}"/>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5" name="正方形/長方形 554">
          <a:extLst>
            <a:ext uri="{FF2B5EF4-FFF2-40B4-BE49-F238E27FC236}">
              <a16:creationId xmlns:a16="http://schemas.microsoft.com/office/drawing/2014/main" id="{91FDDC63-FC74-42CF-9ACA-DE786E88EF0B}"/>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6" name="正方形/長方形 555">
          <a:extLst>
            <a:ext uri="{FF2B5EF4-FFF2-40B4-BE49-F238E27FC236}">
              <a16:creationId xmlns:a16="http://schemas.microsoft.com/office/drawing/2014/main" id="{137C6C75-B27F-495A-B26D-DF521ABEB988}"/>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7" name="正方形/長方形 556">
          <a:extLst>
            <a:ext uri="{FF2B5EF4-FFF2-40B4-BE49-F238E27FC236}">
              <a16:creationId xmlns:a16="http://schemas.microsoft.com/office/drawing/2014/main" id="{EB636698-2806-40ED-AC31-B7C342537294}"/>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8" name="正方形/長方形 557">
          <a:extLst>
            <a:ext uri="{FF2B5EF4-FFF2-40B4-BE49-F238E27FC236}">
              <a16:creationId xmlns:a16="http://schemas.microsoft.com/office/drawing/2014/main" id="{9EAC143A-B59E-40AD-A179-B049F4CBE7A9}"/>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9" name="正方形/長方形 558">
          <a:extLst>
            <a:ext uri="{FF2B5EF4-FFF2-40B4-BE49-F238E27FC236}">
              <a16:creationId xmlns:a16="http://schemas.microsoft.com/office/drawing/2014/main" id="{62045757-D0D2-4955-8D83-9DA234512139}"/>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0" name="テキスト ボックス 559">
          <a:extLst>
            <a:ext uri="{FF2B5EF4-FFF2-40B4-BE49-F238E27FC236}">
              <a16:creationId xmlns:a16="http://schemas.microsoft.com/office/drawing/2014/main" id="{EE05A70B-E16C-4C7E-88B1-16967D73F14E}"/>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1" name="直線コネクタ 560">
          <a:extLst>
            <a:ext uri="{FF2B5EF4-FFF2-40B4-BE49-F238E27FC236}">
              <a16:creationId xmlns:a16="http://schemas.microsoft.com/office/drawing/2014/main" id="{57B33DC5-16CE-4895-AACA-7C7D90F4287A}"/>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2" name="直線コネクタ 561">
          <a:extLst>
            <a:ext uri="{FF2B5EF4-FFF2-40B4-BE49-F238E27FC236}">
              <a16:creationId xmlns:a16="http://schemas.microsoft.com/office/drawing/2014/main" id="{8D149161-331F-491E-AB1E-7B3D20A014F0}"/>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63" name="テキスト ボックス 562">
          <a:extLst>
            <a:ext uri="{FF2B5EF4-FFF2-40B4-BE49-F238E27FC236}">
              <a16:creationId xmlns:a16="http://schemas.microsoft.com/office/drawing/2014/main" id="{5E54A988-62C4-4DFD-95A6-1CE9A1E7C629}"/>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4" name="直線コネクタ 563">
          <a:extLst>
            <a:ext uri="{FF2B5EF4-FFF2-40B4-BE49-F238E27FC236}">
              <a16:creationId xmlns:a16="http://schemas.microsoft.com/office/drawing/2014/main" id="{B93EE78F-4919-4371-ABC8-DEB8706C6203}"/>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565" name="テキスト ボックス 564">
          <a:extLst>
            <a:ext uri="{FF2B5EF4-FFF2-40B4-BE49-F238E27FC236}">
              <a16:creationId xmlns:a16="http://schemas.microsoft.com/office/drawing/2014/main" id="{F2A03534-0DE1-4680-B102-75826EBBF047}"/>
            </a:ext>
          </a:extLst>
        </xdr:cNvPr>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6" name="直線コネクタ 565">
          <a:extLst>
            <a:ext uri="{FF2B5EF4-FFF2-40B4-BE49-F238E27FC236}">
              <a16:creationId xmlns:a16="http://schemas.microsoft.com/office/drawing/2014/main" id="{6866A5BF-3D86-4BD2-ACBA-55BB57EC032C}"/>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7" name="テキスト ボックス 566">
          <a:extLst>
            <a:ext uri="{FF2B5EF4-FFF2-40B4-BE49-F238E27FC236}">
              <a16:creationId xmlns:a16="http://schemas.microsoft.com/office/drawing/2014/main" id="{EE7ADE6C-3F43-4019-8FBE-81BA22CCD70E}"/>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8" name="直線コネクタ 567">
          <a:extLst>
            <a:ext uri="{FF2B5EF4-FFF2-40B4-BE49-F238E27FC236}">
              <a16:creationId xmlns:a16="http://schemas.microsoft.com/office/drawing/2014/main" id="{E566BAAF-A83D-4974-8466-93412CE31E3A}"/>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69" name="テキスト ボックス 568">
          <a:extLst>
            <a:ext uri="{FF2B5EF4-FFF2-40B4-BE49-F238E27FC236}">
              <a16:creationId xmlns:a16="http://schemas.microsoft.com/office/drawing/2014/main" id="{3DFE9BAF-A6E5-4B6C-AF6D-2A3824C26947}"/>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70" name="直線コネクタ 569">
          <a:extLst>
            <a:ext uri="{FF2B5EF4-FFF2-40B4-BE49-F238E27FC236}">
              <a16:creationId xmlns:a16="http://schemas.microsoft.com/office/drawing/2014/main" id="{50BB10ED-313F-49D4-A029-B1E2DD62EE1F}"/>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71" name="テキスト ボックス 570">
          <a:extLst>
            <a:ext uri="{FF2B5EF4-FFF2-40B4-BE49-F238E27FC236}">
              <a16:creationId xmlns:a16="http://schemas.microsoft.com/office/drawing/2014/main" id="{B6D14E06-7922-4D9F-84DD-3D52FD3E304E}"/>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2" name="直線コネクタ 571">
          <a:extLst>
            <a:ext uri="{FF2B5EF4-FFF2-40B4-BE49-F238E27FC236}">
              <a16:creationId xmlns:a16="http://schemas.microsoft.com/office/drawing/2014/main" id="{571FE249-08E5-42EF-8E90-F7E783D7C2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573" name="テキスト ボックス 572">
          <a:extLst>
            <a:ext uri="{FF2B5EF4-FFF2-40B4-BE49-F238E27FC236}">
              <a16:creationId xmlns:a16="http://schemas.microsoft.com/office/drawing/2014/main" id="{8D15B3F3-D730-44DC-A7D6-8F18D6B8E41A}"/>
            </a:ext>
          </a:extLst>
        </xdr:cNvPr>
        <xdr:cNvSpPr txBox="1"/>
      </xdr:nvSpPr>
      <xdr:spPr>
        <a:xfrm>
          <a:off x="17602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4" name="【一般廃棄物処理施設】&#10;一人当たり有形固定資産（償却資産）額グラフ枠">
          <a:extLst>
            <a:ext uri="{FF2B5EF4-FFF2-40B4-BE49-F238E27FC236}">
              <a16:creationId xmlns:a16="http://schemas.microsoft.com/office/drawing/2014/main" id="{214CCCE3-7527-4224-9912-98FCADE045F4}"/>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114477</xdr:rowOff>
    </xdr:from>
    <xdr:to>
      <xdr:col>116</xdr:col>
      <xdr:colOff>62864</xdr:colOff>
      <xdr:row>42</xdr:row>
      <xdr:rowOff>32341</xdr:rowOff>
    </xdr:to>
    <xdr:cxnSp macro="">
      <xdr:nvCxnSpPr>
        <xdr:cNvPr id="575" name="直線コネクタ 574">
          <a:extLst>
            <a:ext uri="{FF2B5EF4-FFF2-40B4-BE49-F238E27FC236}">
              <a16:creationId xmlns:a16="http://schemas.microsoft.com/office/drawing/2014/main" id="{79AE5674-F272-4F5E-BF2D-024103EF38AB}"/>
            </a:ext>
          </a:extLst>
        </xdr:cNvPr>
        <xdr:cNvCxnSpPr/>
      </xdr:nvCxnSpPr>
      <xdr:spPr>
        <a:xfrm flipV="1">
          <a:off x="22160864" y="5943777"/>
          <a:ext cx="0" cy="12894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36168</xdr:rowOff>
    </xdr:from>
    <xdr:ext cx="469744" cy="259045"/>
    <xdr:sp macro="" textlink="">
      <xdr:nvSpPr>
        <xdr:cNvPr id="576" name="【一般廃棄物処理施設】&#10;一人当たり有形固定資産（償却資産）額最小値テキスト">
          <a:extLst>
            <a:ext uri="{FF2B5EF4-FFF2-40B4-BE49-F238E27FC236}">
              <a16:creationId xmlns:a16="http://schemas.microsoft.com/office/drawing/2014/main" id="{0F06E0E7-7F3E-4B10-94BA-3D557D0DAE54}"/>
            </a:ext>
          </a:extLst>
        </xdr:cNvPr>
        <xdr:cNvSpPr txBox="1"/>
      </xdr:nvSpPr>
      <xdr:spPr>
        <a:xfrm>
          <a:off x="22199600" y="7237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32341</xdr:rowOff>
    </xdr:from>
    <xdr:to>
      <xdr:col>116</xdr:col>
      <xdr:colOff>152400</xdr:colOff>
      <xdr:row>42</xdr:row>
      <xdr:rowOff>32341</xdr:rowOff>
    </xdr:to>
    <xdr:cxnSp macro="">
      <xdr:nvCxnSpPr>
        <xdr:cNvPr id="577" name="直線コネクタ 576">
          <a:extLst>
            <a:ext uri="{FF2B5EF4-FFF2-40B4-BE49-F238E27FC236}">
              <a16:creationId xmlns:a16="http://schemas.microsoft.com/office/drawing/2014/main" id="{BD5AB235-0AA8-49DA-B259-E767466E6D8B}"/>
            </a:ext>
          </a:extLst>
        </xdr:cNvPr>
        <xdr:cNvCxnSpPr/>
      </xdr:nvCxnSpPr>
      <xdr:spPr>
        <a:xfrm>
          <a:off x="22072600" y="72332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61154</xdr:rowOff>
    </xdr:from>
    <xdr:ext cx="599010" cy="259045"/>
    <xdr:sp macro="" textlink="">
      <xdr:nvSpPr>
        <xdr:cNvPr id="578" name="【一般廃棄物処理施設】&#10;一人当たり有形固定資産（償却資産）額最大値テキスト">
          <a:extLst>
            <a:ext uri="{FF2B5EF4-FFF2-40B4-BE49-F238E27FC236}">
              <a16:creationId xmlns:a16="http://schemas.microsoft.com/office/drawing/2014/main" id="{27B67F35-BC4D-45BD-B6BA-B564294CB9D3}"/>
            </a:ext>
          </a:extLst>
        </xdr:cNvPr>
        <xdr:cNvSpPr txBox="1"/>
      </xdr:nvSpPr>
      <xdr:spPr>
        <a:xfrm>
          <a:off x="22199600" y="57190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679,907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114477</xdr:rowOff>
    </xdr:from>
    <xdr:to>
      <xdr:col>116</xdr:col>
      <xdr:colOff>152400</xdr:colOff>
      <xdr:row>34</xdr:row>
      <xdr:rowOff>114477</xdr:rowOff>
    </xdr:to>
    <xdr:cxnSp macro="">
      <xdr:nvCxnSpPr>
        <xdr:cNvPr id="579" name="直線コネクタ 578">
          <a:extLst>
            <a:ext uri="{FF2B5EF4-FFF2-40B4-BE49-F238E27FC236}">
              <a16:creationId xmlns:a16="http://schemas.microsoft.com/office/drawing/2014/main" id="{7BC38A51-98DB-4CE9-837E-D05F53DEFBF3}"/>
            </a:ext>
          </a:extLst>
        </xdr:cNvPr>
        <xdr:cNvCxnSpPr/>
      </xdr:nvCxnSpPr>
      <xdr:spPr>
        <a:xfrm>
          <a:off x="22072600" y="59437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73762</xdr:rowOff>
    </xdr:from>
    <xdr:ext cx="599010" cy="259045"/>
    <xdr:sp macro="" textlink="">
      <xdr:nvSpPr>
        <xdr:cNvPr id="580" name="【一般廃棄物処理施設】&#10;一人当たり有形固定資産（償却資産）額平均値テキスト">
          <a:extLst>
            <a:ext uri="{FF2B5EF4-FFF2-40B4-BE49-F238E27FC236}">
              <a16:creationId xmlns:a16="http://schemas.microsoft.com/office/drawing/2014/main" id="{94592BF4-20B4-4F3A-A01B-838E35A8BB86}"/>
            </a:ext>
          </a:extLst>
        </xdr:cNvPr>
        <xdr:cNvSpPr txBox="1"/>
      </xdr:nvSpPr>
      <xdr:spPr>
        <a:xfrm>
          <a:off x="22199600" y="658886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236,622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50885</xdr:rowOff>
    </xdr:from>
    <xdr:to>
      <xdr:col>116</xdr:col>
      <xdr:colOff>114300</xdr:colOff>
      <xdr:row>39</xdr:row>
      <xdr:rowOff>152485</xdr:rowOff>
    </xdr:to>
    <xdr:sp macro="" textlink="">
      <xdr:nvSpPr>
        <xdr:cNvPr id="581" name="フローチャート: 判断 580">
          <a:extLst>
            <a:ext uri="{FF2B5EF4-FFF2-40B4-BE49-F238E27FC236}">
              <a16:creationId xmlns:a16="http://schemas.microsoft.com/office/drawing/2014/main" id="{9F5425B2-EF6E-4848-9ED6-C9995EA1D2EC}"/>
            </a:ext>
          </a:extLst>
        </xdr:cNvPr>
        <xdr:cNvSpPr/>
      </xdr:nvSpPr>
      <xdr:spPr>
        <a:xfrm>
          <a:off x="22110700" y="6737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31766</xdr:rowOff>
    </xdr:from>
    <xdr:to>
      <xdr:col>112</xdr:col>
      <xdr:colOff>38100</xdr:colOff>
      <xdr:row>39</xdr:row>
      <xdr:rowOff>133366</xdr:rowOff>
    </xdr:to>
    <xdr:sp macro="" textlink="">
      <xdr:nvSpPr>
        <xdr:cNvPr id="582" name="フローチャート: 判断 581">
          <a:extLst>
            <a:ext uri="{FF2B5EF4-FFF2-40B4-BE49-F238E27FC236}">
              <a16:creationId xmlns:a16="http://schemas.microsoft.com/office/drawing/2014/main" id="{CDEAC3B8-FCF7-4AC6-967D-CA0140C139CE}"/>
            </a:ext>
          </a:extLst>
        </xdr:cNvPr>
        <xdr:cNvSpPr/>
      </xdr:nvSpPr>
      <xdr:spPr>
        <a:xfrm>
          <a:off x="21272500" y="6718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62610</xdr:rowOff>
    </xdr:from>
    <xdr:to>
      <xdr:col>107</xdr:col>
      <xdr:colOff>101600</xdr:colOff>
      <xdr:row>39</xdr:row>
      <xdr:rowOff>164210</xdr:rowOff>
    </xdr:to>
    <xdr:sp macro="" textlink="">
      <xdr:nvSpPr>
        <xdr:cNvPr id="583" name="フローチャート: 判断 582">
          <a:extLst>
            <a:ext uri="{FF2B5EF4-FFF2-40B4-BE49-F238E27FC236}">
              <a16:creationId xmlns:a16="http://schemas.microsoft.com/office/drawing/2014/main" id="{199DAFCB-8B07-4126-BD98-5EF9FCF4CAAC}"/>
            </a:ext>
          </a:extLst>
        </xdr:cNvPr>
        <xdr:cNvSpPr/>
      </xdr:nvSpPr>
      <xdr:spPr>
        <a:xfrm>
          <a:off x="20383500" y="6749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118303</xdr:rowOff>
    </xdr:from>
    <xdr:to>
      <xdr:col>102</xdr:col>
      <xdr:colOff>165100</xdr:colOff>
      <xdr:row>40</xdr:row>
      <xdr:rowOff>48453</xdr:rowOff>
    </xdr:to>
    <xdr:sp macro="" textlink="">
      <xdr:nvSpPr>
        <xdr:cNvPr id="584" name="フローチャート: 判断 583">
          <a:extLst>
            <a:ext uri="{FF2B5EF4-FFF2-40B4-BE49-F238E27FC236}">
              <a16:creationId xmlns:a16="http://schemas.microsoft.com/office/drawing/2014/main" id="{52661972-7265-4BB7-B135-41F24EDB9F5F}"/>
            </a:ext>
          </a:extLst>
        </xdr:cNvPr>
        <xdr:cNvSpPr/>
      </xdr:nvSpPr>
      <xdr:spPr>
        <a:xfrm>
          <a:off x="19494500" y="6804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154403</xdr:rowOff>
    </xdr:from>
    <xdr:to>
      <xdr:col>98</xdr:col>
      <xdr:colOff>38100</xdr:colOff>
      <xdr:row>40</xdr:row>
      <xdr:rowOff>84553</xdr:rowOff>
    </xdr:to>
    <xdr:sp macro="" textlink="">
      <xdr:nvSpPr>
        <xdr:cNvPr id="585" name="フローチャート: 判断 584">
          <a:extLst>
            <a:ext uri="{FF2B5EF4-FFF2-40B4-BE49-F238E27FC236}">
              <a16:creationId xmlns:a16="http://schemas.microsoft.com/office/drawing/2014/main" id="{672B8CFD-0176-474B-96D5-8DB1861CD1FA}"/>
            </a:ext>
          </a:extLst>
        </xdr:cNvPr>
        <xdr:cNvSpPr/>
      </xdr:nvSpPr>
      <xdr:spPr>
        <a:xfrm>
          <a:off x="18605500" y="6840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F33D198D-2C51-4284-A10E-67A92F4CE6AA}"/>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582C01C0-E061-489B-AEE3-B7130E5DD847}"/>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592AFD2B-3874-43EE-BD34-7DA4D7DCF302}"/>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D49AA4E0-B02B-486C-9C52-3617018CC0FD}"/>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09D88A03-2803-49A7-8ECA-A700F9A5AF76}"/>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2363</xdr:rowOff>
    </xdr:from>
    <xdr:to>
      <xdr:col>116</xdr:col>
      <xdr:colOff>114300</xdr:colOff>
      <xdr:row>41</xdr:row>
      <xdr:rowOff>103963</xdr:rowOff>
    </xdr:to>
    <xdr:sp macro="" textlink="">
      <xdr:nvSpPr>
        <xdr:cNvPr id="591" name="楕円 590">
          <a:extLst>
            <a:ext uri="{FF2B5EF4-FFF2-40B4-BE49-F238E27FC236}">
              <a16:creationId xmlns:a16="http://schemas.microsoft.com/office/drawing/2014/main" id="{578732BE-52CA-4835-A76E-647D87FE3D79}"/>
            </a:ext>
          </a:extLst>
        </xdr:cNvPr>
        <xdr:cNvSpPr/>
      </xdr:nvSpPr>
      <xdr:spPr>
        <a:xfrm>
          <a:off x="22110700" y="7031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152240</xdr:rowOff>
    </xdr:from>
    <xdr:ext cx="534377" cy="259045"/>
    <xdr:sp macro="" textlink="">
      <xdr:nvSpPr>
        <xdr:cNvPr id="592" name="【一般廃棄物処理施設】&#10;一人当たり有形固定資産（償却資産）額該当値テキスト">
          <a:extLst>
            <a:ext uri="{FF2B5EF4-FFF2-40B4-BE49-F238E27FC236}">
              <a16:creationId xmlns:a16="http://schemas.microsoft.com/office/drawing/2014/main" id="{15FD293F-B92C-4EDA-B477-B6492B6B5A85}"/>
            </a:ext>
          </a:extLst>
        </xdr:cNvPr>
        <xdr:cNvSpPr txBox="1"/>
      </xdr:nvSpPr>
      <xdr:spPr>
        <a:xfrm>
          <a:off x="22199600" y="70102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3969</xdr:rowOff>
    </xdr:from>
    <xdr:to>
      <xdr:col>112</xdr:col>
      <xdr:colOff>38100</xdr:colOff>
      <xdr:row>41</xdr:row>
      <xdr:rowOff>105569</xdr:rowOff>
    </xdr:to>
    <xdr:sp macro="" textlink="">
      <xdr:nvSpPr>
        <xdr:cNvPr id="593" name="楕円 592">
          <a:extLst>
            <a:ext uri="{FF2B5EF4-FFF2-40B4-BE49-F238E27FC236}">
              <a16:creationId xmlns:a16="http://schemas.microsoft.com/office/drawing/2014/main" id="{A0D7D786-7C1E-481B-8AD0-74FFD2CEEA64}"/>
            </a:ext>
          </a:extLst>
        </xdr:cNvPr>
        <xdr:cNvSpPr/>
      </xdr:nvSpPr>
      <xdr:spPr>
        <a:xfrm>
          <a:off x="21272500" y="7033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53163</xdr:rowOff>
    </xdr:from>
    <xdr:to>
      <xdr:col>116</xdr:col>
      <xdr:colOff>63500</xdr:colOff>
      <xdr:row>41</xdr:row>
      <xdr:rowOff>54769</xdr:rowOff>
    </xdr:to>
    <xdr:cxnSp macro="">
      <xdr:nvCxnSpPr>
        <xdr:cNvPr id="594" name="直線コネクタ 593">
          <a:extLst>
            <a:ext uri="{FF2B5EF4-FFF2-40B4-BE49-F238E27FC236}">
              <a16:creationId xmlns:a16="http://schemas.microsoft.com/office/drawing/2014/main" id="{14442E1A-06E9-49F5-BDC0-DD35C8BCF930}"/>
            </a:ext>
          </a:extLst>
        </xdr:cNvPr>
        <xdr:cNvCxnSpPr/>
      </xdr:nvCxnSpPr>
      <xdr:spPr>
        <a:xfrm flipV="1">
          <a:off x="21323300" y="7082613"/>
          <a:ext cx="838200" cy="1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6129</xdr:rowOff>
    </xdr:from>
    <xdr:to>
      <xdr:col>107</xdr:col>
      <xdr:colOff>101600</xdr:colOff>
      <xdr:row>41</xdr:row>
      <xdr:rowOff>107729</xdr:rowOff>
    </xdr:to>
    <xdr:sp macro="" textlink="">
      <xdr:nvSpPr>
        <xdr:cNvPr id="595" name="楕円 594">
          <a:extLst>
            <a:ext uri="{FF2B5EF4-FFF2-40B4-BE49-F238E27FC236}">
              <a16:creationId xmlns:a16="http://schemas.microsoft.com/office/drawing/2014/main" id="{3F00DB98-2F58-48A1-9F35-8EC6CA70648B}"/>
            </a:ext>
          </a:extLst>
        </xdr:cNvPr>
        <xdr:cNvSpPr/>
      </xdr:nvSpPr>
      <xdr:spPr>
        <a:xfrm>
          <a:off x="20383500" y="7035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54769</xdr:rowOff>
    </xdr:from>
    <xdr:to>
      <xdr:col>111</xdr:col>
      <xdr:colOff>177800</xdr:colOff>
      <xdr:row>41</xdr:row>
      <xdr:rowOff>56929</xdr:rowOff>
    </xdr:to>
    <xdr:cxnSp macro="">
      <xdr:nvCxnSpPr>
        <xdr:cNvPr id="596" name="直線コネクタ 595">
          <a:extLst>
            <a:ext uri="{FF2B5EF4-FFF2-40B4-BE49-F238E27FC236}">
              <a16:creationId xmlns:a16="http://schemas.microsoft.com/office/drawing/2014/main" id="{1A1879FA-4AC4-44CB-B53A-76BF889A353B}"/>
            </a:ext>
          </a:extLst>
        </xdr:cNvPr>
        <xdr:cNvCxnSpPr/>
      </xdr:nvCxnSpPr>
      <xdr:spPr>
        <a:xfrm flipV="1">
          <a:off x="20434300" y="7084219"/>
          <a:ext cx="889000" cy="2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10166</xdr:rowOff>
    </xdr:from>
    <xdr:to>
      <xdr:col>102</xdr:col>
      <xdr:colOff>165100</xdr:colOff>
      <xdr:row>41</xdr:row>
      <xdr:rowOff>111766</xdr:rowOff>
    </xdr:to>
    <xdr:sp macro="" textlink="">
      <xdr:nvSpPr>
        <xdr:cNvPr id="597" name="楕円 596">
          <a:extLst>
            <a:ext uri="{FF2B5EF4-FFF2-40B4-BE49-F238E27FC236}">
              <a16:creationId xmlns:a16="http://schemas.microsoft.com/office/drawing/2014/main" id="{7AA3955E-1791-4D40-8AA5-AF4AF8C15B89}"/>
            </a:ext>
          </a:extLst>
        </xdr:cNvPr>
        <xdr:cNvSpPr/>
      </xdr:nvSpPr>
      <xdr:spPr>
        <a:xfrm>
          <a:off x="19494500" y="7039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56929</xdr:rowOff>
    </xdr:from>
    <xdr:to>
      <xdr:col>107</xdr:col>
      <xdr:colOff>50800</xdr:colOff>
      <xdr:row>41</xdr:row>
      <xdr:rowOff>60966</xdr:rowOff>
    </xdr:to>
    <xdr:cxnSp macro="">
      <xdr:nvCxnSpPr>
        <xdr:cNvPr id="598" name="直線コネクタ 597">
          <a:extLst>
            <a:ext uri="{FF2B5EF4-FFF2-40B4-BE49-F238E27FC236}">
              <a16:creationId xmlns:a16="http://schemas.microsoft.com/office/drawing/2014/main" id="{2D2E89FD-2F81-40CD-A4E2-CBD14E9C7B32}"/>
            </a:ext>
          </a:extLst>
        </xdr:cNvPr>
        <xdr:cNvCxnSpPr/>
      </xdr:nvCxnSpPr>
      <xdr:spPr>
        <a:xfrm flipV="1">
          <a:off x="19545300" y="7086379"/>
          <a:ext cx="889000" cy="4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12850</xdr:rowOff>
    </xdr:from>
    <xdr:to>
      <xdr:col>98</xdr:col>
      <xdr:colOff>38100</xdr:colOff>
      <xdr:row>41</xdr:row>
      <xdr:rowOff>114450</xdr:rowOff>
    </xdr:to>
    <xdr:sp macro="" textlink="">
      <xdr:nvSpPr>
        <xdr:cNvPr id="599" name="楕円 598">
          <a:extLst>
            <a:ext uri="{FF2B5EF4-FFF2-40B4-BE49-F238E27FC236}">
              <a16:creationId xmlns:a16="http://schemas.microsoft.com/office/drawing/2014/main" id="{5744E6EE-DD8E-4273-A679-1A365AD09C17}"/>
            </a:ext>
          </a:extLst>
        </xdr:cNvPr>
        <xdr:cNvSpPr/>
      </xdr:nvSpPr>
      <xdr:spPr>
        <a:xfrm>
          <a:off x="18605500" y="704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60966</xdr:rowOff>
    </xdr:from>
    <xdr:to>
      <xdr:col>102</xdr:col>
      <xdr:colOff>114300</xdr:colOff>
      <xdr:row>41</xdr:row>
      <xdr:rowOff>63650</xdr:rowOff>
    </xdr:to>
    <xdr:cxnSp macro="">
      <xdr:nvCxnSpPr>
        <xdr:cNvPr id="600" name="直線コネクタ 599">
          <a:extLst>
            <a:ext uri="{FF2B5EF4-FFF2-40B4-BE49-F238E27FC236}">
              <a16:creationId xmlns:a16="http://schemas.microsoft.com/office/drawing/2014/main" id="{EBB24809-BD0B-495A-92C2-AC783BC50A5A}"/>
            </a:ext>
          </a:extLst>
        </xdr:cNvPr>
        <xdr:cNvCxnSpPr/>
      </xdr:nvCxnSpPr>
      <xdr:spPr>
        <a:xfrm flipV="1">
          <a:off x="18656300" y="7090416"/>
          <a:ext cx="889000" cy="2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37</xdr:row>
      <xdr:rowOff>149893</xdr:rowOff>
    </xdr:from>
    <xdr:ext cx="599010" cy="259045"/>
    <xdr:sp macro="" textlink="">
      <xdr:nvSpPr>
        <xdr:cNvPr id="601" name="n_1aveValue【一般廃棄物処理施設】&#10;一人当たり有形固定資産（償却資産）額">
          <a:extLst>
            <a:ext uri="{FF2B5EF4-FFF2-40B4-BE49-F238E27FC236}">
              <a16:creationId xmlns:a16="http://schemas.microsoft.com/office/drawing/2014/main" id="{60A42324-8C7E-474C-84E6-833A65D68C51}"/>
            </a:ext>
          </a:extLst>
        </xdr:cNvPr>
        <xdr:cNvSpPr txBox="1"/>
      </xdr:nvSpPr>
      <xdr:spPr>
        <a:xfrm>
          <a:off x="21011095" y="6493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9287</xdr:rowOff>
    </xdr:from>
    <xdr:ext cx="599010" cy="259045"/>
    <xdr:sp macro="" textlink="">
      <xdr:nvSpPr>
        <xdr:cNvPr id="602" name="n_2aveValue【一般廃棄物処理施設】&#10;一人当たり有形固定資産（償却資産）額">
          <a:extLst>
            <a:ext uri="{FF2B5EF4-FFF2-40B4-BE49-F238E27FC236}">
              <a16:creationId xmlns:a16="http://schemas.microsoft.com/office/drawing/2014/main" id="{4625E028-0477-44A6-83EF-9A7B50DA68E4}"/>
            </a:ext>
          </a:extLst>
        </xdr:cNvPr>
        <xdr:cNvSpPr txBox="1"/>
      </xdr:nvSpPr>
      <xdr:spPr>
        <a:xfrm>
          <a:off x="20134795" y="65243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64980</xdr:rowOff>
    </xdr:from>
    <xdr:ext cx="599010" cy="259045"/>
    <xdr:sp macro="" textlink="">
      <xdr:nvSpPr>
        <xdr:cNvPr id="603" name="n_3aveValue【一般廃棄物処理施設】&#10;一人当たり有形固定資産（償却資産）額">
          <a:extLst>
            <a:ext uri="{FF2B5EF4-FFF2-40B4-BE49-F238E27FC236}">
              <a16:creationId xmlns:a16="http://schemas.microsoft.com/office/drawing/2014/main" id="{9BD5F28C-2354-423F-84E7-8F8658A13E1C}"/>
            </a:ext>
          </a:extLst>
        </xdr:cNvPr>
        <xdr:cNvSpPr txBox="1"/>
      </xdr:nvSpPr>
      <xdr:spPr>
        <a:xfrm>
          <a:off x="19245795" y="6580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101080</xdr:rowOff>
    </xdr:from>
    <xdr:ext cx="599010" cy="259045"/>
    <xdr:sp macro="" textlink="">
      <xdr:nvSpPr>
        <xdr:cNvPr id="604" name="n_4aveValue【一般廃棄物処理施設】&#10;一人当たり有形固定資産（償却資産）額">
          <a:extLst>
            <a:ext uri="{FF2B5EF4-FFF2-40B4-BE49-F238E27FC236}">
              <a16:creationId xmlns:a16="http://schemas.microsoft.com/office/drawing/2014/main" id="{36F28E26-13AA-4CBE-8208-4ECE3D498E2B}"/>
            </a:ext>
          </a:extLst>
        </xdr:cNvPr>
        <xdr:cNvSpPr txBox="1"/>
      </xdr:nvSpPr>
      <xdr:spPr>
        <a:xfrm>
          <a:off x="18356795" y="66161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96696</xdr:rowOff>
    </xdr:from>
    <xdr:ext cx="534377" cy="259045"/>
    <xdr:sp macro="" textlink="">
      <xdr:nvSpPr>
        <xdr:cNvPr id="605" name="n_1mainValue【一般廃棄物処理施設】&#10;一人当たり有形固定資産（償却資産）額">
          <a:extLst>
            <a:ext uri="{FF2B5EF4-FFF2-40B4-BE49-F238E27FC236}">
              <a16:creationId xmlns:a16="http://schemas.microsoft.com/office/drawing/2014/main" id="{18836D44-D2B0-4EA2-BAC8-236570446409}"/>
            </a:ext>
          </a:extLst>
        </xdr:cNvPr>
        <xdr:cNvSpPr txBox="1"/>
      </xdr:nvSpPr>
      <xdr:spPr>
        <a:xfrm>
          <a:off x="21043411" y="7126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98856</xdr:rowOff>
    </xdr:from>
    <xdr:ext cx="534377" cy="259045"/>
    <xdr:sp macro="" textlink="">
      <xdr:nvSpPr>
        <xdr:cNvPr id="606" name="n_2mainValue【一般廃棄物処理施設】&#10;一人当たり有形固定資産（償却資産）額">
          <a:extLst>
            <a:ext uri="{FF2B5EF4-FFF2-40B4-BE49-F238E27FC236}">
              <a16:creationId xmlns:a16="http://schemas.microsoft.com/office/drawing/2014/main" id="{283796F8-E283-4788-B855-BEF8E02D40E9}"/>
            </a:ext>
          </a:extLst>
        </xdr:cNvPr>
        <xdr:cNvSpPr txBox="1"/>
      </xdr:nvSpPr>
      <xdr:spPr>
        <a:xfrm>
          <a:off x="20167111" y="71283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102893</xdr:rowOff>
    </xdr:from>
    <xdr:ext cx="534377" cy="259045"/>
    <xdr:sp macro="" textlink="">
      <xdr:nvSpPr>
        <xdr:cNvPr id="607" name="n_3mainValue【一般廃棄物処理施設】&#10;一人当たり有形固定資産（償却資産）額">
          <a:extLst>
            <a:ext uri="{FF2B5EF4-FFF2-40B4-BE49-F238E27FC236}">
              <a16:creationId xmlns:a16="http://schemas.microsoft.com/office/drawing/2014/main" id="{A9AB817C-4F3B-4C7D-932D-AB27DE09DB02}"/>
            </a:ext>
          </a:extLst>
        </xdr:cNvPr>
        <xdr:cNvSpPr txBox="1"/>
      </xdr:nvSpPr>
      <xdr:spPr>
        <a:xfrm>
          <a:off x="19278111" y="7132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105577</xdr:rowOff>
    </xdr:from>
    <xdr:ext cx="534377" cy="259045"/>
    <xdr:sp macro="" textlink="">
      <xdr:nvSpPr>
        <xdr:cNvPr id="608" name="n_4mainValue【一般廃棄物処理施設】&#10;一人当たり有形固定資産（償却資産）額">
          <a:extLst>
            <a:ext uri="{FF2B5EF4-FFF2-40B4-BE49-F238E27FC236}">
              <a16:creationId xmlns:a16="http://schemas.microsoft.com/office/drawing/2014/main" id="{E52A46EC-2721-4037-8DD9-D127E63769A0}"/>
            </a:ext>
          </a:extLst>
        </xdr:cNvPr>
        <xdr:cNvSpPr txBox="1"/>
      </xdr:nvSpPr>
      <xdr:spPr>
        <a:xfrm>
          <a:off x="18389111" y="7135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9" name="正方形/長方形 608">
          <a:extLst>
            <a:ext uri="{FF2B5EF4-FFF2-40B4-BE49-F238E27FC236}">
              <a16:creationId xmlns:a16="http://schemas.microsoft.com/office/drawing/2014/main" id="{8CBD27C5-C90D-498F-B22D-95902BB82684}"/>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0" name="正方形/長方形 609">
          <a:extLst>
            <a:ext uri="{FF2B5EF4-FFF2-40B4-BE49-F238E27FC236}">
              <a16:creationId xmlns:a16="http://schemas.microsoft.com/office/drawing/2014/main" id="{ED2D048E-06BE-4BBD-91B3-9EDB3283AF7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1" name="正方形/長方形 610">
          <a:extLst>
            <a:ext uri="{FF2B5EF4-FFF2-40B4-BE49-F238E27FC236}">
              <a16:creationId xmlns:a16="http://schemas.microsoft.com/office/drawing/2014/main" id="{F0A51C1C-6F10-4A91-95F3-6C21FD27EABC}"/>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2" name="正方形/長方形 611">
          <a:extLst>
            <a:ext uri="{FF2B5EF4-FFF2-40B4-BE49-F238E27FC236}">
              <a16:creationId xmlns:a16="http://schemas.microsoft.com/office/drawing/2014/main" id="{3A212364-29B0-441D-A867-F6E81489A2AB}"/>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3" name="正方形/長方形 612">
          <a:extLst>
            <a:ext uri="{FF2B5EF4-FFF2-40B4-BE49-F238E27FC236}">
              <a16:creationId xmlns:a16="http://schemas.microsoft.com/office/drawing/2014/main" id="{4808C889-83E5-4497-B075-DA939BA682EF}"/>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4" name="正方形/長方形 613">
          <a:extLst>
            <a:ext uri="{FF2B5EF4-FFF2-40B4-BE49-F238E27FC236}">
              <a16:creationId xmlns:a16="http://schemas.microsoft.com/office/drawing/2014/main" id="{8CE485EA-7B52-4CEA-918D-46CD7F3BB4B5}"/>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5" name="正方形/長方形 614">
          <a:extLst>
            <a:ext uri="{FF2B5EF4-FFF2-40B4-BE49-F238E27FC236}">
              <a16:creationId xmlns:a16="http://schemas.microsoft.com/office/drawing/2014/main" id="{22BF0C37-5E1A-427B-A82A-909D76B09C84}"/>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6" name="正方形/長方形 615">
          <a:extLst>
            <a:ext uri="{FF2B5EF4-FFF2-40B4-BE49-F238E27FC236}">
              <a16:creationId xmlns:a16="http://schemas.microsoft.com/office/drawing/2014/main" id="{D340CC0E-47D6-4445-9F78-2ABF958E53DA}"/>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7" name="テキスト ボックス 616">
          <a:extLst>
            <a:ext uri="{FF2B5EF4-FFF2-40B4-BE49-F238E27FC236}">
              <a16:creationId xmlns:a16="http://schemas.microsoft.com/office/drawing/2014/main" id="{B4B1BC72-180B-436F-AD6A-52C93E22AECB}"/>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8" name="直線コネクタ 617">
          <a:extLst>
            <a:ext uri="{FF2B5EF4-FFF2-40B4-BE49-F238E27FC236}">
              <a16:creationId xmlns:a16="http://schemas.microsoft.com/office/drawing/2014/main" id="{926DB47A-B12A-41F0-9298-BC94E6BBF5C8}"/>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9" name="テキスト ボックス 618">
          <a:extLst>
            <a:ext uri="{FF2B5EF4-FFF2-40B4-BE49-F238E27FC236}">
              <a16:creationId xmlns:a16="http://schemas.microsoft.com/office/drawing/2014/main" id="{0310A352-F001-4C1D-BAE3-87ACB27CBA3F}"/>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20" name="直線コネクタ 619">
          <a:extLst>
            <a:ext uri="{FF2B5EF4-FFF2-40B4-BE49-F238E27FC236}">
              <a16:creationId xmlns:a16="http://schemas.microsoft.com/office/drawing/2014/main" id="{543E815B-EA3D-4891-9D09-8A1A147F14AC}"/>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21" name="テキスト ボックス 620">
          <a:extLst>
            <a:ext uri="{FF2B5EF4-FFF2-40B4-BE49-F238E27FC236}">
              <a16:creationId xmlns:a16="http://schemas.microsoft.com/office/drawing/2014/main" id="{42F7C1EF-0888-42A4-9FB1-E9B983B4006D}"/>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2" name="直線コネクタ 621">
          <a:extLst>
            <a:ext uri="{FF2B5EF4-FFF2-40B4-BE49-F238E27FC236}">
              <a16:creationId xmlns:a16="http://schemas.microsoft.com/office/drawing/2014/main" id="{B68092CE-6587-4283-902F-A36660C992E4}"/>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3" name="テキスト ボックス 622">
          <a:extLst>
            <a:ext uri="{FF2B5EF4-FFF2-40B4-BE49-F238E27FC236}">
              <a16:creationId xmlns:a16="http://schemas.microsoft.com/office/drawing/2014/main" id="{8583E4BF-52DA-41DE-AC50-29D1AC6804C1}"/>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4" name="直線コネクタ 623">
          <a:extLst>
            <a:ext uri="{FF2B5EF4-FFF2-40B4-BE49-F238E27FC236}">
              <a16:creationId xmlns:a16="http://schemas.microsoft.com/office/drawing/2014/main" id="{7FB5D966-5399-46DB-8DCD-6DCC7266C9FC}"/>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5" name="テキスト ボックス 624">
          <a:extLst>
            <a:ext uri="{FF2B5EF4-FFF2-40B4-BE49-F238E27FC236}">
              <a16:creationId xmlns:a16="http://schemas.microsoft.com/office/drawing/2014/main" id="{6129E42B-12E4-4FA5-923D-3DE37F59605B}"/>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6" name="直線コネクタ 625">
          <a:extLst>
            <a:ext uri="{FF2B5EF4-FFF2-40B4-BE49-F238E27FC236}">
              <a16:creationId xmlns:a16="http://schemas.microsoft.com/office/drawing/2014/main" id="{67A640F8-899A-487D-A9BD-5D71204DEA31}"/>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7" name="テキスト ボックス 626">
          <a:extLst>
            <a:ext uri="{FF2B5EF4-FFF2-40B4-BE49-F238E27FC236}">
              <a16:creationId xmlns:a16="http://schemas.microsoft.com/office/drawing/2014/main" id="{F794A7FB-5682-44FB-A073-B5C4EB039095}"/>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8" name="直線コネクタ 627">
          <a:extLst>
            <a:ext uri="{FF2B5EF4-FFF2-40B4-BE49-F238E27FC236}">
              <a16:creationId xmlns:a16="http://schemas.microsoft.com/office/drawing/2014/main" id="{AE776B2B-7DA1-4B64-85F9-09DCAA879B63}"/>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9" name="テキスト ボックス 628">
          <a:extLst>
            <a:ext uri="{FF2B5EF4-FFF2-40B4-BE49-F238E27FC236}">
              <a16:creationId xmlns:a16="http://schemas.microsoft.com/office/drawing/2014/main" id="{49881DE3-ED35-442E-981C-F5A12BD14AC8}"/>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0" name="直線コネクタ 629">
          <a:extLst>
            <a:ext uri="{FF2B5EF4-FFF2-40B4-BE49-F238E27FC236}">
              <a16:creationId xmlns:a16="http://schemas.microsoft.com/office/drawing/2014/main" id="{F1367A56-2547-4EB7-AB4C-41D8357F192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31" name="テキスト ボックス 630">
          <a:extLst>
            <a:ext uri="{FF2B5EF4-FFF2-40B4-BE49-F238E27FC236}">
              <a16:creationId xmlns:a16="http://schemas.microsoft.com/office/drawing/2014/main" id="{6DA801FD-4645-4E4B-B32F-5955D16FF07B}"/>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2" name="【保健センター・保健所】&#10;有形固定資産減価償却率グラフ枠">
          <a:extLst>
            <a:ext uri="{FF2B5EF4-FFF2-40B4-BE49-F238E27FC236}">
              <a16:creationId xmlns:a16="http://schemas.microsoft.com/office/drawing/2014/main" id="{385BABBB-C42D-43EE-B2A4-D97A11C54D07}"/>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80010</xdr:rowOff>
    </xdr:from>
    <xdr:to>
      <xdr:col>85</xdr:col>
      <xdr:colOff>126364</xdr:colOff>
      <xdr:row>64</xdr:row>
      <xdr:rowOff>76200</xdr:rowOff>
    </xdr:to>
    <xdr:cxnSp macro="">
      <xdr:nvCxnSpPr>
        <xdr:cNvPr id="633" name="直線コネクタ 632">
          <a:extLst>
            <a:ext uri="{FF2B5EF4-FFF2-40B4-BE49-F238E27FC236}">
              <a16:creationId xmlns:a16="http://schemas.microsoft.com/office/drawing/2014/main" id="{011DAE86-28BA-4036-AA66-B9DCE4ECEDD8}"/>
            </a:ext>
          </a:extLst>
        </xdr:cNvPr>
        <xdr:cNvCxnSpPr/>
      </xdr:nvCxnSpPr>
      <xdr:spPr>
        <a:xfrm flipV="1">
          <a:off x="16318864" y="9681210"/>
          <a:ext cx="0" cy="13677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634" name="【保健センター・保健所】&#10;有形固定資産減価償却率最小値テキスト">
          <a:extLst>
            <a:ext uri="{FF2B5EF4-FFF2-40B4-BE49-F238E27FC236}">
              <a16:creationId xmlns:a16="http://schemas.microsoft.com/office/drawing/2014/main" id="{318F28D8-8B83-4B46-88BE-C30F01CA2C63}"/>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635" name="直線コネクタ 634">
          <a:extLst>
            <a:ext uri="{FF2B5EF4-FFF2-40B4-BE49-F238E27FC236}">
              <a16:creationId xmlns:a16="http://schemas.microsoft.com/office/drawing/2014/main" id="{AE54091F-6761-4684-85BA-9A865D8FB9CF}"/>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26687</xdr:rowOff>
    </xdr:from>
    <xdr:ext cx="405111" cy="259045"/>
    <xdr:sp macro="" textlink="">
      <xdr:nvSpPr>
        <xdr:cNvPr id="636" name="【保健センター・保健所】&#10;有形固定資産減価償却率最大値テキスト">
          <a:extLst>
            <a:ext uri="{FF2B5EF4-FFF2-40B4-BE49-F238E27FC236}">
              <a16:creationId xmlns:a16="http://schemas.microsoft.com/office/drawing/2014/main" id="{4062E3D5-4F13-4473-9B10-86CAE0B3FF71}"/>
            </a:ext>
          </a:extLst>
        </xdr:cNvPr>
        <xdr:cNvSpPr txBox="1"/>
      </xdr:nvSpPr>
      <xdr:spPr>
        <a:xfrm>
          <a:off x="16357600" y="9456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80010</xdr:rowOff>
    </xdr:from>
    <xdr:to>
      <xdr:col>86</xdr:col>
      <xdr:colOff>25400</xdr:colOff>
      <xdr:row>56</xdr:row>
      <xdr:rowOff>80010</xdr:rowOff>
    </xdr:to>
    <xdr:cxnSp macro="">
      <xdr:nvCxnSpPr>
        <xdr:cNvPr id="637" name="直線コネクタ 636">
          <a:extLst>
            <a:ext uri="{FF2B5EF4-FFF2-40B4-BE49-F238E27FC236}">
              <a16:creationId xmlns:a16="http://schemas.microsoft.com/office/drawing/2014/main" id="{9DA0F298-B788-4AFC-950E-D1659AA1D78D}"/>
            </a:ext>
          </a:extLst>
        </xdr:cNvPr>
        <xdr:cNvCxnSpPr/>
      </xdr:nvCxnSpPr>
      <xdr:spPr>
        <a:xfrm>
          <a:off x="16230600" y="96812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40022</xdr:rowOff>
    </xdr:from>
    <xdr:ext cx="405111" cy="259045"/>
    <xdr:sp macro="" textlink="">
      <xdr:nvSpPr>
        <xdr:cNvPr id="638" name="【保健センター・保健所】&#10;有形固定資産減価償却率平均値テキスト">
          <a:extLst>
            <a:ext uri="{FF2B5EF4-FFF2-40B4-BE49-F238E27FC236}">
              <a16:creationId xmlns:a16="http://schemas.microsoft.com/office/drawing/2014/main" id="{92439C6E-7DE8-4A12-AF82-27BD2113729E}"/>
            </a:ext>
          </a:extLst>
        </xdr:cNvPr>
        <xdr:cNvSpPr txBox="1"/>
      </xdr:nvSpPr>
      <xdr:spPr>
        <a:xfrm>
          <a:off x="16357600" y="101555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61595</xdr:rowOff>
    </xdr:from>
    <xdr:to>
      <xdr:col>85</xdr:col>
      <xdr:colOff>177800</xdr:colOff>
      <xdr:row>59</xdr:row>
      <xdr:rowOff>163195</xdr:rowOff>
    </xdr:to>
    <xdr:sp macro="" textlink="">
      <xdr:nvSpPr>
        <xdr:cNvPr id="639" name="フローチャート: 判断 638">
          <a:extLst>
            <a:ext uri="{FF2B5EF4-FFF2-40B4-BE49-F238E27FC236}">
              <a16:creationId xmlns:a16="http://schemas.microsoft.com/office/drawing/2014/main" id="{0E1D9411-6F30-41F8-B7EE-7E4A899D7DCB}"/>
            </a:ext>
          </a:extLst>
        </xdr:cNvPr>
        <xdr:cNvSpPr/>
      </xdr:nvSpPr>
      <xdr:spPr>
        <a:xfrm>
          <a:off x="16268700" y="1017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23495</xdr:rowOff>
    </xdr:from>
    <xdr:to>
      <xdr:col>81</xdr:col>
      <xdr:colOff>101600</xdr:colOff>
      <xdr:row>59</xdr:row>
      <xdr:rowOff>125095</xdr:rowOff>
    </xdr:to>
    <xdr:sp macro="" textlink="">
      <xdr:nvSpPr>
        <xdr:cNvPr id="640" name="フローチャート: 判断 639">
          <a:extLst>
            <a:ext uri="{FF2B5EF4-FFF2-40B4-BE49-F238E27FC236}">
              <a16:creationId xmlns:a16="http://schemas.microsoft.com/office/drawing/2014/main" id="{D99AA06D-17E4-467F-92E2-9FA389B8A994}"/>
            </a:ext>
          </a:extLst>
        </xdr:cNvPr>
        <xdr:cNvSpPr/>
      </xdr:nvSpPr>
      <xdr:spPr>
        <a:xfrm>
          <a:off x="15430500" y="1013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160655</xdr:rowOff>
    </xdr:from>
    <xdr:to>
      <xdr:col>76</xdr:col>
      <xdr:colOff>165100</xdr:colOff>
      <xdr:row>59</xdr:row>
      <xdr:rowOff>90805</xdr:rowOff>
    </xdr:to>
    <xdr:sp macro="" textlink="">
      <xdr:nvSpPr>
        <xdr:cNvPr id="641" name="フローチャート: 判断 640">
          <a:extLst>
            <a:ext uri="{FF2B5EF4-FFF2-40B4-BE49-F238E27FC236}">
              <a16:creationId xmlns:a16="http://schemas.microsoft.com/office/drawing/2014/main" id="{287D2071-1696-4DF2-A293-FBCA0CE7758F}"/>
            </a:ext>
          </a:extLst>
        </xdr:cNvPr>
        <xdr:cNvSpPr/>
      </xdr:nvSpPr>
      <xdr:spPr>
        <a:xfrm>
          <a:off x="14541500" y="10104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122555</xdr:rowOff>
    </xdr:from>
    <xdr:to>
      <xdr:col>72</xdr:col>
      <xdr:colOff>38100</xdr:colOff>
      <xdr:row>59</xdr:row>
      <xdr:rowOff>52705</xdr:rowOff>
    </xdr:to>
    <xdr:sp macro="" textlink="">
      <xdr:nvSpPr>
        <xdr:cNvPr id="642" name="フローチャート: 判断 641">
          <a:extLst>
            <a:ext uri="{FF2B5EF4-FFF2-40B4-BE49-F238E27FC236}">
              <a16:creationId xmlns:a16="http://schemas.microsoft.com/office/drawing/2014/main" id="{A82C4C31-ADB5-4348-AB88-DF78C7CA7B65}"/>
            </a:ext>
          </a:extLst>
        </xdr:cNvPr>
        <xdr:cNvSpPr/>
      </xdr:nvSpPr>
      <xdr:spPr>
        <a:xfrm>
          <a:off x="13652500" y="1006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122555</xdr:rowOff>
    </xdr:from>
    <xdr:to>
      <xdr:col>67</xdr:col>
      <xdr:colOff>101600</xdr:colOff>
      <xdr:row>59</xdr:row>
      <xdr:rowOff>52705</xdr:rowOff>
    </xdr:to>
    <xdr:sp macro="" textlink="">
      <xdr:nvSpPr>
        <xdr:cNvPr id="643" name="フローチャート: 判断 642">
          <a:extLst>
            <a:ext uri="{FF2B5EF4-FFF2-40B4-BE49-F238E27FC236}">
              <a16:creationId xmlns:a16="http://schemas.microsoft.com/office/drawing/2014/main" id="{CBDA39E3-1553-4B94-BBAD-38ECE314BAB8}"/>
            </a:ext>
          </a:extLst>
        </xdr:cNvPr>
        <xdr:cNvSpPr/>
      </xdr:nvSpPr>
      <xdr:spPr>
        <a:xfrm>
          <a:off x="12763500" y="1006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D6BC9FFF-BB43-44E8-B406-7B32382FF90F}"/>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AA079C85-A14E-4E37-9B0D-12809E9BC50D}"/>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AE263FC3-E82F-4E70-9DD0-78DD880713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5A2805D0-F606-49B2-A7C6-4A8AAF4A533A}"/>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8" name="テキスト ボックス 647">
          <a:extLst>
            <a:ext uri="{FF2B5EF4-FFF2-40B4-BE49-F238E27FC236}">
              <a16:creationId xmlns:a16="http://schemas.microsoft.com/office/drawing/2014/main" id="{3B4E0F5F-469E-47AD-A3D4-F37B94A516A1}"/>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6350</xdr:rowOff>
    </xdr:from>
    <xdr:to>
      <xdr:col>85</xdr:col>
      <xdr:colOff>177800</xdr:colOff>
      <xdr:row>59</xdr:row>
      <xdr:rowOff>107950</xdr:rowOff>
    </xdr:to>
    <xdr:sp macro="" textlink="">
      <xdr:nvSpPr>
        <xdr:cNvPr id="649" name="楕円 648">
          <a:extLst>
            <a:ext uri="{FF2B5EF4-FFF2-40B4-BE49-F238E27FC236}">
              <a16:creationId xmlns:a16="http://schemas.microsoft.com/office/drawing/2014/main" id="{AE7A2611-541E-4D00-B19C-0807CC3C9AD8}"/>
            </a:ext>
          </a:extLst>
        </xdr:cNvPr>
        <xdr:cNvSpPr/>
      </xdr:nvSpPr>
      <xdr:spPr>
        <a:xfrm>
          <a:off x="16268700" y="1012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29227</xdr:rowOff>
    </xdr:from>
    <xdr:ext cx="405111" cy="259045"/>
    <xdr:sp macro="" textlink="">
      <xdr:nvSpPr>
        <xdr:cNvPr id="650" name="【保健センター・保健所】&#10;有形固定資産減価償却率該当値テキスト">
          <a:extLst>
            <a:ext uri="{FF2B5EF4-FFF2-40B4-BE49-F238E27FC236}">
              <a16:creationId xmlns:a16="http://schemas.microsoft.com/office/drawing/2014/main" id="{21C998E1-7315-435D-B8E5-FEF326366DF9}"/>
            </a:ext>
          </a:extLst>
        </xdr:cNvPr>
        <xdr:cNvSpPr txBox="1"/>
      </xdr:nvSpPr>
      <xdr:spPr>
        <a:xfrm>
          <a:off x="16357600" y="9973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139700</xdr:rowOff>
    </xdr:from>
    <xdr:to>
      <xdr:col>81</xdr:col>
      <xdr:colOff>101600</xdr:colOff>
      <xdr:row>59</xdr:row>
      <xdr:rowOff>69850</xdr:rowOff>
    </xdr:to>
    <xdr:sp macro="" textlink="">
      <xdr:nvSpPr>
        <xdr:cNvPr id="651" name="楕円 650">
          <a:extLst>
            <a:ext uri="{FF2B5EF4-FFF2-40B4-BE49-F238E27FC236}">
              <a16:creationId xmlns:a16="http://schemas.microsoft.com/office/drawing/2014/main" id="{3DAC0542-28DA-4368-A5E9-D32E7B71E994}"/>
            </a:ext>
          </a:extLst>
        </xdr:cNvPr>
        <xdr:cNvSpPr/>
      </xdr:nvSpPr>
      <xdr:spPr>
        <a:xfrm>
          <a:off x="15430500" y="1008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19050</xdr:rowOff>
    </xdr:from>
    <xdr:to>
      <xdr:col>85</xdr:col>
      <xdr:colOff>127000</xdr:colOff>
      <xdr:row>59</xdr:row>
      <xdr:rowOff>57150</xdr:rowOff>
    </xdr:to>
    <xdr:cxnSp macro="">
      <xdr:nvCxnSpPr>
        <xdr:cNvPr id="652" name="直線コネクタ 651">
          <a:extLst>
            <a:ext uri="{FF2B5EF4-FFF2-40B4-BE49-F238E27FC236}">
              <a16:creationId xmlns:a16="http://schemas.microsoft.com/office/drawing/2014/main" id="{739C6FE1-5C79-4FA4-907E-891BC76A551F}"/>
            </a:ext>
          </a:extLst>
        </xdr:cNvPr>
        <xdr:cNvCxnSpPr/>
      </xdr:nvCxnSpPr>
      <xdr:spPr>
        <a:xfrm>
          <a:off x="15481300" y="101346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101600</xdr:rowOff>
    </xdr:from>
    <xdr:to>
      <xdr:col>76</xdr:col>
      <xdr:colOff>165100</xdr:colOff>
      <xdr:row>59</xdr:row>
      <xdr:rowOff>31750</xdr:rowOff>
    </xdr:to>
    <xdr:sp macro="" textlink="">
      <xdr:nvSpPr>
        <xdr:cNvPr id="653" name="楕円 652">
          <a:extLst>
            <a:ext uri="{FF2B5EF4-FFF2-40B4-BE49-F238E27FC236}">
              <a16:creationId xmlns:a16="http://schemas.microsoft.com/office/drawing/2014/main" id="{9AE45F9C-9529-470D-878D-1B2D89AD9EAE}"/>
            </a:ext>
          </a:extLst>
        </xdr:cNvPr>
        <xdr:cNvSpPr/>
      </xdr:nvSpPr>
      <xdr:spPr>
        <a:xfrm>
          <a:off x="14541500" y="1004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152400</xdr:rowOff>
    </xdr:from>
    <xdr:to>
      <xdr:col>81</xdr:col>
      <xdr:colOff>50800</xdr:colOff>
      <xdr:row>59</xdr:row>
      <xdr:rowOff>19050</xdr:rowOff>
    </xdr:to>
    <xdr:cxnSp macro="">
      <xdr:nvCxnSpPr>
        <xdr:cNvPr id="654" name="直線コネクタ 653">
          <a:extLst>
            <a:ext uri="{FF2B5EF4-FFF2-40B4-BE49-F238E27FC236}">
              <a16:creationId xmlns:a16="http://schemas.microsoft.com/office/drawing/2014/main" id="{4431F2EF-3062-4CE1-B067-E4242BED9524}"/>
            </a:ext>
          </a:extLst>
        </xdr:cNvPr>
        <xdr:cNvCxnSpPr/>
      </xdr:nvCxnSpPr>
      <xdr:spPr>
        <a:xfrm>
          <a:off x="14592300" y="100965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63500</xdr:rowOff>
    </xdr:from>
    <xdr:to>
      <xdr:col>72</xdr:col>
      <xdr:colOff>38100</xdr:colOff>
      <xdr:row>58</xdr:row>
      <xdr:rowOff>165100</xdr:rowOff>
    </xdr:to>
    <xdr:sp macro="" textlink="">
      <xdr:nvSpPr>
        <xdr:cNvPr id="655" name="楕円 654">
          <a:extLst>
            <a:ext uri="{FF2B5EF4-FFF2-40B4-BE49-F238E27FC236}">
              <a16:creationId xmlns:a16="http://schemas.microsoft.com/office/drawing/2014/main" id="{DA8CFB12-747D-4197-9238-FC709421B710}"/>
            </a:ext>
          </a:extLst>
        </xdr:cNvPr>
        <xdr:cNvSpPr/>
      </xdr:nvSpPr>
      <xdr:spPr>
        <a:xfrm>
          <a:off x="13652500" y="1000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114300</xdr:rowOff>
    </xdr:from>
    <xdr:to>
      <xdr:col>76</xdr:col>
      <xdr:colOff>114300</xdr:colOff>
      <xdr:row>58</xdr:row>
      <xdr:rowOff>152400</xdr:rowOff>
    </xdr:to>
    <xdr:cxnSp macro="">
      <xdr:nvCxnSpPr>
        <xdr:cNvPr id="656" name="直線コネクタ 655">
          <a:extLst>
            <a:ext uri="{FF2B5EF4-FFF2-40B4-BE49-F238E27FC236}">
              <a16:creationId xmlns:a16="http://schemas.microsoft.com/office/drawing/2014/main" id="{430AA9D1-F757-4FF4-BFA8-90E259CEB4F4}"/>
            </a:ext>
          </a:extLst>
        </xdr:cNvPr>
        <xdr:cNvCxnSpPr/>
      </xdr:nvCxnSpPr>
      <xdr:spPr>
        <a:xfrm>
          <a:off x="13703300" y="100584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25400</xdr:rowOff>
    </xdr:from>
    <xdr:to>
      <xdr:col>67</xdr:col>
      <xdr:colOff>101600</xdr:colOff>
      <xdr:row>58</xdr:row>
      <xdr:rowOff>127000</xdr:rowOff>
    </xdr:to>
    <xdr:sp macro="" textlink="">
      <xdr:nvSpPr>
        <xdr:cNvPr id="657" name="楕円 656">
          <a:extLst>
            <a:ext uri="{FF2B5EF4-FFF2-40B4-BE49-F238E27FC236}">
              <a16:creationId xmlns:a16="http://schemas.microsoft.com/office/drawing/2014/main" id="{0439AA5C-BAE3-45EF-BE36-23C1561D8AA9}"/>
            </a:ext>
          </a:extLst>
        </xdr:cNvPr>
        <xdr:cNvSpPr/>
      </xdr:nvSpPr>
      <xdr:spPr>
        <a:xfrm>
          <a:off x="12763500" y="996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76200</xdr:rowOff>
    </xdr:from>
    <xdr:to>
      <xdr:col>71</xdr:col>
      <xdr:colOff>177800</xdr:colOff>
      <xdr:row>58</xdr:row>
      <xdr:rowOff>114300</xdr:rowOff>
    </xdr:to>
    <xdr:cxnSp macro="">
      <xdr:nvCxnSpPr>
        <xdr:cNvPr id="658" name="直線コネクタ 657">
          <a:extLst>
            <a:ext uri="{FF2B5EF4-FFF2-40B4-BE49-F238E27FC236}">
              <a16:creationId xmlns:a16="http://schemas.microsoft.com/office/drawing/2014/main" id="{11BD837B-8000-43B9-B5F7-9F972C8563F3}"/>
            </a:ext>
          </a:extLst>
        </xdr:cNvPr>
        <xdr:cNvCxnSpPr/>
      </xdr:nvCxnSpPr>
      <xdr:spPr>
        <a:xfrm>
          <a:off x="12814300" y="100203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116222</xdr:rowOff>
    </xdr:from>
    <xdr:ext cx="405111" cy="259045"/>
    <xdr:sp macro="" textlink="">
      <xdr:nvSpPr>
        <xdr:cNvPr id="659" name="n_1aveValue【保健センター・保健所】&#10;有形固定資産減価償却率">
          <a:extLst>
            <a:ext uri="{FF2B5EF4-FFF2-40B4-BE49-F238E27FC236}">
              <a16:creationId xmlns:a16="http://schemas.microsoft.com/office/drawing/2014/main" id="{245014AD-CC90-4240-9E88-FAEA114EF4DA}"/>
            </a:ext>
          </a:extLst>
        </xdr:cNvPr>
        <xdr:cNvSpPr txBox="1"/>
      </xdr:nvSpPr>
      <xdr:spPr>
        <a:xfrm>
          <a:off x="15266044" y="10231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81932</xdr:rowOff>
    </xdr:from>
    <xdr:ext cx="405111" cy="259045"/>
    <xdr:sp macro="" textlink="">
      <xdr:nvSpPr>
        <xdr:cNvPr id="660" name="n_2aveValue【保健センター・保健所】&#10;有形固定資産減価償却率">
          <a:extLst>
            <a:ext uri="{FF2B5EF4-FFF2-40B4-BE49-F238E27FC236}">
              <a16:creationId xmlns:a16="http://schemas.microsoft.com/office/drawing/2014/main" id="{CD5E0434-F947-4D05-AA1B-2EDA046D3D59}"/>
            </a:ext>
          </a:extLst>
        </xdr:cNvPr>
        <xdr:cNvSpPr txBox="1"/>
      </xdr:nvSpPr>
      <xdr:spPr>
        <a:xfrm>
          <a:off x="14389744" y="10197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43832</xdr:rowOff>
    </xdr:from>
    <xdr:ext cx="405111" cy="259045"/>
    <xdr:sp macro="" textlink="">
      <xdr:nvSpPr>
        <xdr:cNvPr id="661" name="n_3aveValue【保健センター・保健所】&#10;有形固定資産減価償却率">
          <a:extLst>
            <a:ext uri="{FF2B5EF4-FFF2-40B4-BE49-F238E27FC236}">
              <a16:creationId xmlns:a16="http://schemas.microsoft.com/office/drawing/2014/main" id="{2C46ED2A-AC07-4880-93C4-F14B0657D138}"/>
            </a:ext>
          </a:extLst>
        </xdr:cNvPr>
        <xdr:cNvSpPr txBox="1"/>
      </xdr:nvSpPr>
      <xdr:spPr>
        <a:xfrm>
          <a:off x="13500744" y="10159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43832</xdr:rowOff>
    </xdr:from>
    <xdr:ext cx="405111" cy="259045"/>
    <xdr:sp macro="" textlink="">
      <xdr:nvSpPr>
        <xdr:cNvPr id="662" name="n_4aveValue【保健センター・保健所】&#10;有形固定資産減価償却率">
          <a:extLst>
            <a:ext uri="{FF2B5EF4-FFF2-40B4-BE49-F238E27FC236}">
              <a16:creationId xmlns:a16="http://schemas.microsoft.com/office/drawing/2014/main" id="{E783033F-5E06-45F8-A96A-7A0A73C5B3E8}"/>
            </a:ext>
          </a:extLst>
        </xdr:cNvPr>
        <xdr:cNvSpPr txBox="1"/>
      </xdr:nvSpPr>
      <xdr:spPr>
        <a:xfrm>
          <a:off x="12611744" y="10159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86377</xdr:rowOff>
    </xdr:from>
    <xdr:ext cx="405111" cy="259045"/>
    <xdr:sp macro="" textlink="">
      <xdr:nvSpPr>
        <xdr:cNvPr id="663" name="n_1mainValue【保健センター・保健所】&#10;有形固定資産減価償却率">
          <a:extLst>
            <a:ext uri="{FF2B5EF4-FFF2-40B4-BE49-F238E27FC236}">
              <a16:creationId xmlns:a16="http://schemas.microsoft.com/office/drawing/2014/main" id="{12D14F37-2D91-4DAF-A934-7B4A7C81FD52}"/>
            </a:ext>
          </a:extLst>
        </xdr:cNvPr>
        <xdr:cNvSpPr txBox="1"/>
      </xdr:nvSpPr>
      <xdr:spPr>
        <a:xfrm>
          <a:off x="15266044" y="985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48277</xdr:rowOff>
    </xdr:from>
    <xdr:ext cx="405111" cy="259045"/>
    <xdr:sp macro="" textlink="">
      <xdr:nvSpPr>
        <xdr:cNvPr id="664" name="n_2mainValue【保健センター・保健所】&#10;有形固定資産減価償却率">
          <a:extLst>
            <a:ext uri="{FF2B5EF4-FFF2-40B4-BE49-F238E27FC236}">
              <a16:creationId xmlns:a16="http://schemas.microsoft.com/office/drawing/2014/main" id="{71A4ABE7-2A16-430D-B665-06E9101B3D2F}"/>
            </a:ext>
          </a:extLst>
        </xdr:cNvPr>
        <xdr:cNvSpPr txBox="1"/>
      </xdr:nvSpPr>
      <xdr:spPr>
        <a:xfrm>
          <a:off x="14389744" y="9820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10177</xdr:rowOff>
    </xdr:from>
    <xdr:ext cx="405111" cy="259045"/>
    <xdr:sp macro="" textlink="">
      <xdr:nvSpPr>
        <xdr:cNvPr id="665" name="n_3mainValue【保健センター・保健所】&#10;有形固定資産減価償却率">
          <a:extLst>
            <a:ext uri="{FF2B5EF4-FFF2-40B4-BE49-F238E27FC236}">
              <a16:creationId xmlns:a16="http://schemas.microsoft.com/office/drawing/2014/main" id="{A6522745-730D-4DEB-AB46-64122A9457A8}"/>
            </a:ext>
          </a:extLst>
        </xdr:cNvPr>
        <xdr:cNvSpPr txBox="1"/>
      </xdr:nvSpPr>
      <xdr:spPr>
        <a:xfrm>
          <a:off x="13500744" y="9782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143527</xdr:rowOff>
    </xdr:from>
    <xdr:ext cx="405111" cy="259045"/>
    <xdr:sp macro="" textlink="">
      <xdr:nvSpPr>
        <xdr:cNvPr id="666" name="n_4mainValue【保健センター・保健所】&#10;有形固定資産減価償却率">
          <a:extLst>
            <a:ext uri="{FF2B5EF4-FFF2-40B4-BE49-F238E27FC236}">
              <a16:creationId xmlns:a16="http://schemas.microsoft.com/office/drawing/2014/main" id="{F4795843-8F2E-4429-A8F8-A0F44057CFD7}"/>
            </a:ext>
          </a:extLst>
        </xdr:cNvPr>
        <xdr:cNvSpPr txBox="1"/>
      </xdr:nvSpPr>
      <xdr:spPr>
        <a:xfrm>
          <a:off x="12611744" y="9744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7" name="正方形/長方形 666">
          <a:extLst>
            <a:ext uri="{FF2B5EF4-FFF2-40B4-BE49-F238E27FC236}">
              <a16:creationId xmlns:a16="http://schemas.microsoft.com/office/drawing/2014/main" id="{6014B8F3-4FF1-4BB0-9653-F184F2ED2F31}"/>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8" name="正方形/長方形 667">
          <a:extLst>
            <a:ext uri="{FF2B5EF4-FFF2-40B4-BE49-F238E27FC236}">
              <a16:creationId xmlns:a16="http://schemas.microsoft.com/office/drawing/2014/main" id="{8B63D093-9779-4B1D-8F92-B77D30D58875}"/>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9" name="正方形/長方形 668">
          <a:extLst>
            <a:ext uri="{FF2B5EF4-FFF2-40B4-BE49-F238E27FC236}">
              <a16:creationId xmlns:a16="http://schemas.microsoft.com/office/drawing/2014/main" id="{465552DF-A24F-465B-9F2B-CDC28DC25FE7}"/>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0" name="正方形/長方形 669">
          <a:extLst>
            <a:ext uri="{FF2B5EF4-FFF2-40B4-BE49-F238E27FC236}">
              <a16:creationId xmlns:a16="http://schemas.microsoft.com/office/drawing/2014/main" id="{F8352EDC-0F74-4E32-8510-1D2C1116CAF4}"/>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1" name="正方形/長方形 670">
          <a:extLst>
            <a:ext uri="{FF2B5EF4-FFF2-40B4-BE49-F238E27FC236}">
              <a16:creationId xmlns:a16="http://schemas.microsoft.com/office/drawing/2014/main" id="{6BCD953F-075B-4631-A529-E83EA0DFD2B6}"/>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2" name="正方形/長方形 671">
          <a:extLst>
            <a:ext uri="{FF2B5EF4-FFF2-40B4-BE49-F238E27FC236}">
              <a16:creationId xmlns:a16="http://schemas.microsoft.com/office/drawing/2014/main" id="{83CD1D85-805B-4C4E-A3BF-7AEA5A2F1B2A}"/>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3" name="正方形/長方形 672">
          <a:extLst>
            <a:ext uri="{FF2B5EF4-FFF2-40B4-BE49-F238E27FC236}">
              <a16:creationId xmlns:a16="http://schemas.microsoft.com/office/drawing/2014/main" id="{8160DFED-E851-4149-B1A3-87F6BD0861C1}"/>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4" name="正方形/長方形 673">
          <a:extLst>
            <a:ext uri="{FF2B5EF4-FFF2-40B4-BE49-F238E27FC236}">
              <a16:creationId xmlns:a16="http://schemas.microsoft.com/office/drawing/2014/main" id="{61323790-698B-4893-A659-E39EF9B977AC}"/>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5" name="テキスト ボックス 674">
          <a:extLst>
            <a:ext uri="{FF2B5EF4-FFF2-40B4-BE49-F238E27FC236}">
              <a16:creationId xmlns:a16="http://schemas.microsoft.com/office/drawing/2014/main" id="{A61C5CE4-CD71-4688-A759-7CF6EE160A25}"/>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6" name="直線コネクタ 675">
          <a:extLst>
            <a:ext uri="{FF2B5EF4-FFF2-40B4-BE49-F238E27FC236}">
              <a16:creationId xmlns:a16="http://schemas.microsoft.com/office/drawing/2014/main" id="{160390F0-CC48-45B3-9CE4-9C328472C081}"/>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77" name="直線コネクタ 676">
          <a:extLst>
            <a:ext uri="{FF2B5EF4-FFF2-40B4-BE49-F238E27FC236}">
              <a16:creationId xmlns:a16="http://schemas.microsoft.com/office/drawing/2014/main" id="{2E58E1E3-FFBE-4D69-9598-84D8D7AB68B3}"/>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78" name="テキスト ボックス 677">
          <a:extLst>
            <a:ext uri="{FF2B5EF4-FFF2-40B4-BE49-F238E27FC236}">
              <a16:creationId xmlns:a16="http://schemas.microsoft.com/office/drawing/2014/main" id="{15108BCE-C5E5-44AC-9D5D-D40BAD50550C}"/>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79" name="直線コネクタ 678">
          <a:extLst>
            <a:ext uri="{FF2B5EF4-FFF2-40B4-BE49-F238E27FC236}">
              <a16:creationId xmlns:a16="http://schemas.microsoft.com/office/drawing/2014/main" id="{FCD3A989-E001-4A4F-B18E-8C6541C264AE}"/>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80" name="テキスト ボックス 679">
          <a:extLst>
            <a:ext uri="{FF2B5EF4-FFF2-40B4-BE49-F238E27FC236}">
              <a16:creationId xmlns:a16="http://schemas.microsoft.com/office/drawing/2014/main" id="{DB1A1D5E-6934-411F-B9B1-C35DF9550A55}"/>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81" name="直線コネクタ 680">
          <a:extLst>
            <a:ext uri="{FF2B5EF4-FFF2-40B4-BE49-F238E27FC236}">
              <a16:creationId xmlns:a16="http://schemas.microsoft.com/office/drawing/2014/main" id="{1A2171F2-DF62-4361-9144-543FAB1E324D}"/>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82" name="テキスト ボックス 681">
          <a:extLst>
            <a:ext uri="{FF2B5EF4-FFF2-40B4-BE49-F238E27FC236}">
              <a16:creationId xmlns:a16="http://schemas.microsoft.com/office/drawing/2014/main" id="{4644F768-F966-41F2-9538-0B12EF87E290}"/>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83" name="直線コネクタ 682">
          <a:extLst>
            <a:ext uri="{FF2B5EF4-FFF2-40B4-BE49-F238E27FC236}">
              <a16:creationId xmlns:a16="http://schemas.microsoft.com/office/drawing/2014/main" id="{4FB3B57D-C834-41C6-926C-EE4871D520E8}"/>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84" name="テキスト ボックス 683">
          <a:extLst>
            <a:ext uri="{FF2B5EF4-FFF2-40B4-BE49-F238E27FC236}">
              <a16:creationId xmlns:a16="http://schemas.microsoft.com/office/drawing/2014/main" id="{83562070-DA2D-4E54-AE98-2F47D83B04EA}"/>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5" name="直線コネクタ 684">
          <a:extLst>
            <a:ext uri="{FF2B5EF4-FFF2-40B4-BE49-F238E27FC236}">
              <a16:creationId xmlns:a16="http://schemas.microsoft.com/office/drawing/2014/main" id="{3F943081-CCE6-4FAF-8991-3B1F828F9381}"/>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6" name="テキスト ボックス 685">
          <a:extLst>
            <a:ext uri="{FF2B5EF4-FFF2-40B4-BE49-F238E27FC236}">
              <a16:creationId xmlns:a16="http://schemas.microsoft.com/office/drawing/2014/main" id="{FC670A3A-9006-4D70-B721-5635F5909BB5}"/>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7" name="【保健センター・保健所】&#10;一人当たり面積グラフ枠">
          <a:extLst>
            <a:ext uri="{FF2B5EF4-FFF2-40B4-BE49-F238E27FC236}">
              <a16:creationId xmlns:a16="http://schemas.microsoft.com/office/drawing/2014/main" id="{28752C70-690A-4A61-9FEB-E0A48D38B0BB}"/>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166878</xdr:rowOff>
    </xdr:from>
    <xdr:to>
      <xdr:col>116</xdr:col>
      <xdr:colOff>62864</xdr:colOff>
      <xdr:row>63</xdr:row>
      <xdr:rowOff>57150</xdr:rowOff>
    </xdr:to>
    <xdr:cxnSp macro="">
      <xdr:nvCxnSpPr>
        <xdr:cNvPr id="688" name="直線コネクタ 687">
          <a:extLst>
            <a:ext uri="{FF2B5EF4-FFF2-40B4-BE49-F238E27FC236}">
              <a16:creationId xmlns:a16="http://schemas.microsoft.com/office/drawing/2014/main" id="{B880F626-67AD-4468-9122-7FAFA135FB20}"/>
            </a:ext>
          </a:extLst>
        </xdr:cNvPr>
        <xdr:cNvCxnSpPr/>
      </xdr:nvCxnSpPr>
      <xdr:spPr>
        <a:xfrm flipV="1">
          <a:off x="22160864" y="9596628"/>
          <a:ext cx="0" cy="12618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60977</xdr:rowOff>
    </xdr:from>
    <xdr:ext cx="469744" cy="259045"/>
    <xdr:sp macro="" textlink="">
      <xdr:nvSpPr>
        <xdr:cNvPr id="689" name="【保健センター・保健所】&#10;一人当たり面積最小値テキスト">
          <a:extLst>
            <a:ext uri="{FF2B5EF4-FFF2-40B4-BE49-F238E27FC236}">
              <a16:creationId xmlns:a16="http://schemas.microsoft.com/office/drawing/2014/main" id="{ABE809B3-2581-4F1D-B38C-46E8DE88D912}"/>
            </a:ext>
          </a:extLst>
        </xdr:cNvPr>
        <xdr:cNvSpPr txBox="1"/>
      </xdr:nvSpPr>
      <xdr:spPr>
        <a:xfrm>
          <a:off x="22199600" y="1086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57150</xdr:rowOff>
    </xdr:from>
    <xdr:to>
      <xdr:col>116</xdr:col>
      <xdr:colOff>152400</xdr:colOff>
      <xdr:row>63</xdr:row>
      <xdr:rowOff>57150</xdr:rowOff>
    </xdr:to>
    <xdr:cxnSp macro="">
      <xdr:nvCxnSpPr>
        <xdr:cNvPr id="690" name="直線コネクタ 689">
          <a:extLst>
            <a:ext uri="{FF2B5EF4-FFF2-40B4-BE49-F238E27FC236}">
              <a16:creationId xmlns:a16="http://schemas.microsoft.com/office/drawing/2014/main" id="{8A5E5835-F82D-4E33-ACE1-1EEA28383626}"/>
            </a:ext>
          </a:extLst>
        </xdr:cNvPr>
        <xdr:cNvCxnSpPr/>
      </xdr:nvCxnSpPr>
      <xdr:spPr>
        <a:xfrm>
          <a:off x="22072600" y="1085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113555</xdr:rowOff>
    </xdr:from>
    <xdr:ext cx="469744" cy="259045"/>
    <xdr:sp macro="" textlink="">
      <xdr:nvSpPr>
        <xdr:cNvPr id="691" name="【保健センター・保健所】&#10;一人当たり面積最大値テキスト">
          <a:extLst>
            <a:ext uri="{FF2B5EF4-FFF2-40B4-BE49-F238E27FC236}">
              <a16:creationId xmlns:a16="http://schemas.microsoft.com/office/drawing/2014/main" id="{D7DE076E-CAA6-44D2-8E8D-FBD06CB11D96}"/>
            </a:ext>
          </a:extLst>
        </xdr:cNvPr>
        <xdr:cNvSpPr txBox="1"/>
      </xdr:nvSpPr>
      <xdr:spPr>
        <a:xfrm>
          <a:off x="22199600" y="9371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166878</xdr:rowOff>
    </xdr:from>
    <xdr:to>
      <xdr:col>116</xdr:col>
      <xdr:colOff>152400</xdr:colOff>
      <xdr:row>55</xdr:row>
      <xdr:rowOff>166878</xdr:rowOff>
    </xdr:to>
    <xdr:cxnSp macro="">
      <xdr:nvCxnSpPr>
        <xdr:cNvPr id="692" name="直線コネクタ 691">
          <a:extLst>
            <a:ext uri="{FF2B5EF4-FFF2-40B4-BE49-F238E27FC236}">
              <a16:creationId xmlns:a16="http://schemas.microsoft.com/office/drawing/2014/main" id="{3158BACC-FA63-4126-883B-14BB5893AECD}"/>
            </a:ext>
          </a:extLst>
        </xdr:cNvPr>
        <xdr:cNvCxnSpPr/>
      </xdr:nvCxnSpPr>
      <xdr:spPr>
        <a:xfrm>
          <a:off x="22072600" y="9596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17797</xdr:rowOff>
    </xdr:from>
    <xdr:ext cx="469744" cy="259045"/>
    <xdr:sp macro="" textlink="">
      <xdr:nvSpPr>
        <xdr:cNvPr id="693" name="【保健センター・保健所】&#10;一人当たり面積平均値テキスト">
          <a:extLst>
            <a:ext uri="{FF2B5EF4-FFF2-40B4-BE49-F238E27FC236}">
              <a16:creationId xmlns:a16="http://schemas.microsoft.com/office/drawing/2014/main" id="{4AEDF1C1-CC5A-40E3-A1E3-D1CAAA3BD61D}"/>
            </a:ext>
          </a:extLst>
        </xdr:cNvPr>
        <xdr:cNvSpPr txBox="1"/>
      </xdr:nvSpPr>
      <xdr:spPr>
        <a:xfrm>
          <a:off x="22199600" y="103047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166370</xdr:rowOff>
    </xdr:from>
    <xdr:to>
      <xdr:col>116</xdr:col>
      <xdr:colOff>114300</xdr:colOff>
      <xdr:row>61</xdr:row>
      <xdr:rowOff>96520</xdr:rowOff>
    </xdr:to>
    <xdr:sp macro="" textlink="">
      <xdr:nvSpPr>
        <xdr:cNvPr id="694" name="フローチャート: 判断 693">
          <a:extLst>
            <a:ext uri="{FF2B5EF4-FFF2-40B4-BE49-F238E27FC236}">
              <a16:creationId xmlns:a16="http://schemas.microsoft.com/office/drawing/2014/main" id="{C88A758D-DC9B-4828-A168-75350F7CAE85}"/>
            </a:ext>
          </a:extLst>
        </xdr:cNvPr>
        <xdr:cNvSpPr/>
      </xdr:nvSpPr>
      <xdr:spPr>
        <a:xfrm>
          <a:off x="22110700" y="1045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20066</xdr:rowOff>
    </xdr:from>
    <xdr:to>
      <xdr:col>112</xdr:col>
      <xdr:colOff>38100</xdr:colOff>
      <xdr:row>61</xdr:row>
      <xdr:rowOff>121666</xdr:rowOff>
    </xdr:to>
    <xdr:sp macro="" textlink="">
      <xdr:nvSpPr>
        <xdr:cNvPr id="695" name="フローチャート: 判断 694">
          <a:extLst>
            <a:ext uri="{FF2B5EF4-FFF2-40B4-BE49-F238E27FC236}">
              <a16:creationId xmlns:a16="http://schemas.microsoft.com/office/drawing/2014/main" id="{28C5142B-FE87-4AF7-B850-A60563AF15AB}"/>
            </a:ext>
          </a:extLst>
        </xdr:cNvPr>
        <xdr:cNvSpPr/>
      </xdr:nvSpPr>
      <xdr:spPr>
        <a:xfrm>
          <a:off x="21272500" y="10478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40640</xdr:rowOff>
    </xdr:from>
    <xdr:to>
      <xdr:col>107</xdr:col>
      <xdr:colOff>101600</xdr:colOff>
      <xdr:row>61</xdr:row>
      <xdr:rowOff>142240</xdr:rowOff>
    </xdr:to>
    <xdr:sp macro="" textlink="">
      <xdr:nvSpPr>
        <xdr:cNvPr id="696" name="フローチャート: 判断 695">
          <a:extLst>
            <a:ext uri="{FF2B5EF4-FFF2-40B4-BE49-F238E27FC236}">
              <a16:creationId xmlns:a16="http://schemas.microsoft.com/office/drawing/2014/main" id="{7B6B63BC-0ABD-4E3E-BA4E-ED35F76FCAD2}"/>
            </a:ext>
          </a:extLst>
        </xdr:cNvPr>
        <xdr:cNvSpPr/>
      </xdr:nvSpPr>
      <xdr:spPr>
        <a:xfrm>
          <a:off x="20383500" y="1049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68072</xdr:rowOff>
    </xdr:from>
    <xdr:to>
      <xdr:col>102</xdr:col>
      <xdr:colOff>165100</xdr:colOff>
      <xdr:row>61</xdr:row>
      <xdr:rowOff>169672</xdr:rowOff>
    </xdr:to>
    <xdr:sp macro="" textlink="">
      <xdr:nvSpPr>
        <xdr:cNvPr id="697" name="フローチャート: 判断 696">
          <a:extLst>
            <a:ext uri="{FF2B5EF4-FFF2-40B4-BE49-F238E27FC236}">
              <a16:creationId xmlns:a16="http://schemas.microsoft.com/office/drawing/2014/main" id="{729D3BA5-FC7D-43A1-AA0F-13620B6D660C}"/>
            </a:ext>
          </a:extLst>
        </xdr:cNvPr>
        <xdr:cNvSpPr/>
      </xdr:nvSpPr>
      <xdr:spPr>
        <a:xfrm>
          <a:off x="19494500" y="10526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88646</xdr:rowOff>
    </xdr:from>
    <xdr:to>
      <xdr:col>98</xdr:col>
      <xdr:colOff>38100</xdr:colOff>
      <xdr:row>62</xdr:row>
      <xdr:rowOff>18796</xdr:rowOff>
    </xdr:to>
    <xdr:sp macro="" textlink="">
      <xdr:nvSpPr>
        <xdr:cNvPr id="698" name="フローチャート: 判断 697">
          <a:extLst>
            <a:ext uri="{FF2B5EF4-FFF2-40B4-BE49-F238E27FC236}">
              <a16:creationId xmlns:a16="http://schemas.microsoft.com/office/drawing/2014/main" id="{52BDF9ED-9350-4F80-AC2B-4F63159D4924}"/>
            </a:ext>
          </a:extLst>
        </xdr:cNvPr>
        <xdr:cNvSpPr/>
      </xdr:nvSpPr>
      <xdr:spPr>
        <a:xfrm>
          <a:off x="18605500" y="1054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9" name="テキスト ボックス 698">
          <a:extLst>
            <a:ext uri="{FF2B5EF4-FFF2-40B4-BE49-F238E27FC236}">
              <a16:creationId xmlns:a16="http://schemas.microsoft.com/office/drawing/2014/main" id="{3B240581-A468-422B-8230-5B3DA5ECD939}"/>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0" name="テキスト ボックス 699">
          <a:extLst>
            <a:ext uri="{FF2B5EF4-FFF2-40B4-BE49-F238E27FC236}">
              <a16:creationId xmlns:a16="http://schemas.microsoft.com/office/drawing/2014/main" id="{E390376C-6CB4-48DE-B93C-0BAFFEB09E04}"/>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BA8E6069-7FFC-4C21-AFC6-B38CD51BAB5C}"/>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29BC8C0E-A23E-4716-A141-F7CC074698F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7AA910A1-DB9E-4C37-AB7E-9296E85555B7}"/>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129794</xdr:rowOff>
    </xdr:from>
    <xdr:to>
      <xdr:col>116</xdr:col>
      <xdr:colOff>114300</xdr:colOff>
      <xdr:row>62</xdr:row>
      <xdr:rowOff>59944</xdr:rowOff>
    </xdr:to>
    <xdr:sp macro="" textlink="">
      <xdr:nvSpPr>
        <xdr:cNvPr id="704" name="楕円 703">
          <a:extLst>
            <a:ext uri="{FF2B5EF4-FFF2-40B4-BE49-F238E27FC236}">
              <a16:creationId xmlns:a16="http://schemas.microsoft.com/office/drawing/2014/main" id="{DAFA0057-648F-4EFA-BFF0-E1494FD66069}"/>
            </a:ext>
          </a:extLst>
        </xdr:cNvPr>
        <xdr:cNvSpPr/>
      </xdr:nvSpPr>
      <xdr:spPr>
        <a:xfrm>
          <a:off x="22110700" y="10588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108221</xdr:rowOff>
    </xdr:from>
    <xdr:ext cx="469744" cy="259045"/>
    <xdr:sp macro="" textlink="">
      <xdr:nvSpPr>
        <xdr:cNvPr id="705" name="【保健センター・保健所】&#10;一人当たり面積該当値テキスト">
          <a:extLst>
            <a:ext uri="{FF2B5EF4-FFF2-40B4-BE49-F238E27FC236}">
              <a16:creationId xmlns:a16="http://schemas.microsoft.com/office/drawing/2014/main" id="{EFAC382B-868D-4D7D-BA2F-87F701E930F9}"/>
            </a:ext>
          </a:extLst>
        </xdr:cNvPr>
        <xdr:cNvSpPr txBox="1"/>
      </xdr:nvSpPr>
      <xdr:spPr>
        <a:xfrm>
          <a:off x="22199600" y="10566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134366</xdr:rowOff>
    </xdr:from>
    <xdr:to>
      <xdr:col>112</xdr:col>
      <xdr:colOff>38100</xdr:colOff>
      <xdr:row>62</xdr:row>
      <xdr:rowOff>64516</xdr:rowOff>
    </xdr:to>
    <xdr:sp macro="" textlink="">
      <xdr:nvSpPr>
        <xdr:cNvPr id="706" name="楕円 705">
          <a:extLst>
            <a:ext uri="{FF2B5EF4-FFF2-40B4-BE49-F238E27FC236}">
              <a16:creationId xmlns:a16="http://schemas.microsoft.com/office/drawing/2014/main" id="{3B5B6A41-399F-4A40-9429-DB18C721E780}"/>
            </a:ext>
          </a:extLst>
        </xdr:cNvPr>
        <xdr:cNvSpPr/>
      </xdr:nvSpPr>
      <xdr:spPr>
        <a:xfrm>
          <a:off x="21272500" y="10592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9144</xdr:rowOff>
    </xdr:from>
    <xdr:to>
      <xdr:col>116</xdr:col>
      <xdr:colOff>63500</xdr:colOff>
      <xdr:row>62</xdr:row>
      <xdr:rowOff>13716</xdr:rowOff>
    </xdr:to>
    <xdr:cxnSp macro="">
      <xdr:nvCxnSpPr>
        <xdr:cNvPr id="707" name="直線コネクタ 706">
          <a:extLst>
            <a:ext uri="{FF2B5EF4-FFF2-40B4-BE49-F238E27FC236}">
              <a16:creationId xmlns:a16="http://schemas.microsoft.com/office/drawing/2014/main" id="{0BAA629D-4167-4753-B429-1C27EDB581CD}"/>
            </a:ext>
          </a:extLst>
        </xdr:cNvPr>
        <xdr:cNvCxnSpPr/>
      </xdr:nvCxnSpPr>
      <xdr:spPr>
        <a:xfrm flipV="1">
          <a:off x="21323300" y="10639044"/>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138938</xdr:rowOff>
    </xdr:from>
    <xdr:to>
      <xdr:col>107</xdr:col>
      <xdr:colOff>101600</xdr:colOff>
      <xdr:row>62</xdr:row>
      <xdr:rowOff>69088</xdr:rowOff>
    </xdr:to>
    <xdr:sp macro="" textlink="">
      <xdr:nvSpPr>
        <xdr:cNvPr id="708" name="楕円 707">
          <a:extLst>
            <a:ext uri="{FF2B5EF4-FFF2-40B4-BE49-F238E27FC236}">
              <a16:creationId xmlns:a16="http://schemas.microsoft.com/office/drawing/2014/main" id="{F765AC29-4C04-4C3A-9CEF-BDE47F5B3541}"/>
            </a:ext>
          </a:extLst>
        </xdr:cNvPr>
        <xdr:cNvSpPr/>
      </xdr:nvSpPr>
      <xdr:spPr>
        <a:xfrm>
          <a:off x="20383500" y="10597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13716</xdr:rowOff>
    </xdr:from>
    <xdr:to>
      <xdr:col>111</xdr:col>
      <xdr:colOff>177800</xdr:colOff>
      <xdr:row>62</xdr:row>
      <xdr:rowOff>18288</xdr:rowOff>
    </xdr:to>
    <xdr:cxnSp macro="">
      <xdr:nvCxnSpPr>
        <xdr:cNvPr id="709" name="直線コネクタ 708">
          <a:extLst>
            <a:ext uri="{FF2B5EF4-FFF2-40B4-BE49-F238E27FC236}">
              <a16:creationId xmlns:a16="http://schemas.microsoft.com/office/drawing/2014/main" id="{0A0692D6-72FF-4DDF-85F0-C6C14EA4F4B7}"/>
            </a:ext>
          </a:extLst>
        </xdr:cNvPr>
        <xdr:cNvCxnSpPr/>
      </xdr:nvCxnSpPr>
      <xdr:spPr>
        <a:xfrm flipV="1">
          <a:off x="20434300" y="1064361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148082</xdr:rowOff>
    </xdr:from>
    <xdr:to>
      <xdr:col>102</xdr:col>
      <xdr:colOff>165100</xdr:colOff>
      <xdr:row>62</xdr:row>
      <xdr:rowOff>78232</xdr:rowOff>
    </xdr:to>
    <xdr:sp macro="" textlink="">
      <xdr:nvSpPr>
        <xdr:cNvPr id="710" name="楕円 709">
          <a:extLst>
            <a:ext uri="{FF2B5EF4-FFF2-40B4-BE49-F238E27FC236}">
              <a16:creationId xmlns:a16="http://schemas.microsoft.com/office/drawing/2014/main" id="{14019FCA-4BF0-40F6-A608-E071C80A9933}"/>
            </a:ext>
          </a:extLst>
        </xdr:cNvPr>
        <xdr:cNvSpPr/>
      </xdr:nvSpPr>
      <xdr:spPr>
        <a:xfrm>
          <a:off x="19494500" y="10606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18288</xdr:rowOff>
    </xdr:from>
    <xdr:to>
      <xdr:col>107</xdr:col>
      <xdr:colOff>50800</xdr:colOff>
      <xdr:row>62</xdr:row>
      <xdr:rowOff>27432</xdr:rowOff>
    </xdr:to>
    <xdr:cxnSp macro="">
      <xdr:nvCxnSpPr>
        <xdr:cNvPr id="711" name="直線コネクタ 710">
          <a:extLst>
            <a:ext uri="{FF2B5EF4-FFF2-40B4-BE49-F238E27FC236}">
              <a16:creationId xmlns:a16="http://schemas.microsoft.com/office/drawing/2014/main" id="{C8964562-EFB4-4E65-A40B-4177CBCF465C}"/>
            </a:ext>
          </a:extLst>
        </xdr:cNvPr>
        <xdr:cNvCxnSpPr/>
      </xdr:nvCxnSpPr>
      <xdr:spPr>
        <a:xfrm flipV="1">
          <a:off x="19545300" y="1064818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152654</xdr:rowOff>
    </xdr:from>
    <xdr:to>
      <xdr:col>98</xdr:col>
      <xdr:colOff>38100</xdr:colOff>
      <xdr:row>62</xdr:row>
      <xdr:rowOff>82804</xdr:rowOff>
    </xdr:to>
    <xdr:sp macro="" textlink="">
      <xdr:nvSpPr>
        <xdr:cNvPr id="712" name="楕円 711">
          <a:extLst>
            <a:ext uri="{FF2B5EF4-FFF2-40B4-BE49-F238E27FC236}">
              <a16:creationId xmlns:a16="http://schemas.microsoft.com/office/drawing/2014/main" id="{401E6269-CA22-4E2B-8D94-CFDE133B3B95}"/>
            </a:ext>
          </a:extLst>
        </xdr:cNvPr>
        <xdr:cNvSpPr/>
      </xdr:nvSpPr>
      <xdr:spPr>
        <a:xfrm>
          <a:off x="18605500" y="10611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27432</xdr:rowOff>
    </xdr:from>
    <xdr:to>
      <xdr:col>102</xdr:col>
      <xdr:colOff>114300</xdr:colOff>
      <xdr:row>62</xdr:row>
      <xdr:rowOff>32004</xdr:rowOff>
    </xdr:to>
    <xdr:cxnSp macro="">
      <xdr:nvCxnSpPr>
        <xdr:cNvPr id="713" name="直線コネクタ 712">
          <a:extLst>
            <a:ext uri="{FF2B5EF4-FFF2-40B4-BE49-F238E27FC236}">
              <a16:creationId xmlns:a16="http://schemas.microsoft.com/office/drawing/2014/main" id="{9F7A6789-5F2E-44AD-9FF7-F8C75B7FA2B4}"/>
            </a:ext>
          </a:extLst>
        </xdr:cNvPr>
        <xdr:cNvCxnSpPr/>
      </xdr:nvCxnSpPr>
      <xdr:spPr>
        <a:xfrm flipV="1">
          <a:off x="18656300" y="1065733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138193</xdr:rowOff>
    </xdr:from>
    <xdr:ext cx="469744" cy="259045"/>
    <xdr:sp macro="" textlink="">
      <xdr:nvSpPr>
        <xdr:cNvPr id="714" name="n_1aveValue【保健センター・保健所】&#10;一人当たり面積">
          <a:extLst>
            <a:ext uri="{FF2B5EF4-FFF2-40B4-BE49-F238E27FC236}">
              <a16:creationId xmlns:a16="http://schemas.microsoft.com/office/drawing/2014/main" id="{CCE2DCEB-E9CD-43E5-A5D4-7C02977C69BB}"/>
            </a:ext>
          </a:extLst>
        </xdr:cNvPr>
        <xdr:cNvSpPr txBox="1"/>
      </xdr:nvSpPr>
      <xdr:spPr>
        <a:xfrm>
          <a:off x="21075727" y="10253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158767</xdr:rowOff>
    </xdr:from>
    <xdr:ext cx="469744" cy="259045"/>
    <xdr:sp macro="" textlink="">
      <xdr:nvSpPr>
        <xdr:cNvPr id="715" name="n_2aveValue【保健センター・保健所】&#10;一人当たり面積">
          <a:extLst>
            <a:ext uri="{FF2B5EF4-FFF2-40B4-BE49-F238E27FC236}">
              <a16:creationId xmlns:a16="http://schemas.microsoft.com/office/drawing/2014/main" id="{F77A1694-B40E-4CF7-BAE5-C246076FEB3C}"/>
            </a:ext>
          </a:extLst>
        </xdr:cNvPr>
        <xdr:cNvSpPr txBox="1"/>
      </xdr:nvSpPr>
      <xdr:spPr>
        <a:xfrm>
          <a:off x="20199427" y="10274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14749</xdr:rowOff>
    </xdr:from>
    <xdr:ext cx="469744" cy="259045"/>
    <xdr:sp macro="" textlink="">
      <xdr:nvSpPr>
        <xdr:cNvPr id="716" name="n_3aveValue【保健センター・保健所】&#10;一人当たり面積">
          <a:extLst>
            <a:ext uri="{FF2B5EF4-FFF2-40B4-BE49-F238E27FC236}">
              <a16:creationId xmlns:a16="http://schemas.microsoft.com/office/drawing/2014/main" id="{448A23A8-06C9-44AA-8591-4E62E7540093}"/>
            </a:ext>
          </a:extLst>
        </xdr:cNvPr>
        <xdr:cNvSpPr txBox="1"/>
      </xdr:nvSpPr>
      <xdr:spPr>
        <a:xfrm>
          <a:off x="19310427" y="103017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35323</xdr:rowOff>
    </xdr:from>
    <xdr:ext cx="469744" cy="259045"/>
    <xdr:sp macro="" textlink="">
      <xdr:nvSpPr>
        <xdr:cNvPr id="717" name="n_4aveValue【保健センター・保健所】&#10;一人当たり面積">
          <a:extLst>
            <a:ext uri="{FF2B5EF4-FFF2-40B4-BE49-F238E27FC236}">
              <a16:creationId xmlns:a16="http://schemas.microsoft.com/office/drawing/2014/main" id="{398BB85B-0A1A-46B8-A375-D9E7015E0538}"/>
            </a:ext>
          </a:extLst>
        </xdr:cNvPr>
        <xdr:cNvSpPr txBox="1"/>
      </xdr:nvSpPr>
      <xdr:spPr>
        <a:xfrm>
          <a:off x="18421427" y="10322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55643</xdr:rowOff>
    </xdr:from>
    <xdr:ext cx="469744" cy="259045"/>
    <xdr:sp macro="" textlink="">
      <xdr:nvSpPr>
        <xdr:cNvPr id="718" name="n_1mainValue【保健センター・保健所】&#10;一人当たり面積">
          <a:extLst>
            <a:ext uri="{FF2B5EF4-FFF2-40B4-BE49-F238E27FC236}">
              <a16:creationId xmlns:a16="http://schemas.microsoft.com/office/drawing/2014/main" id="{D9F89D98-C5DD-411D-93A5-7AADD2CDF0A3}"/>
            </a:ext>
          </a:extLst>
        </xdr:cNvPr>
        <xdr:cNvSpPr txBox="1"/>
      </xdr:nvSpPr>
      <xdr:spPr>
        <a:xfrm>
          <a:off x="21075727" y="106855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60215</xdr:rowOff>
    </xdr:from>
    <xdr:ext cx="469744" cy="259045"/>
    <xdr:sp macro="" textlink="">
      <xdr:nvSpPr>
        <xdr:cNvPr id="719" name="n_2mainValue【保健センター・保健所】&#10;一人当たり面積">
          <a:extLst>
            <a:ext uri="{FF2B5EF4-FFF2-40B4-BE49-F238E27FC236}">
              <a16:creationId xmlns:a16="http://schemas.microsoft.com/office/drawing/2014/main" id="{B03CC1B0-2A08-403E-B065-F94AB793B0BE}"/>
            </a:ext>
          </a:extLst>
        </xdr:cNvPr>
        <xdr:cNvSpPr txBox="1"/>
      </xdr:nvSpPr>
      <xdr:spPr>
        <a:xfrm>
          <a:off x="20199427" y="10690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69359</xdr:rowOff>
    </xdr:from>
    <xdr:ext cx="469744" cy="259045"/>
    <xdr:sp macro="" textlink="">
      <xdr:nvSpPr>
        <xdr:cNvPr id="720" name="n_3mainValue【保健センター・保健所】&#10;一人当たり面積">
          <a:extLst>
            <a:ext uri="{FF2B5EF4-FFF2-40B4-BE49-F238E27FC236}">
              <a16:creationId xmlns:a16="http://schemas.microsoft.com/office/drawing/2014/main" id="{69C3C3E7-2156-4C50-8015-B773DC20E8CD}"/>
            </a:ext>
          </a:extLst>
        </xdr:cNvPr>
        <xdr:cNvSpPr txBox="1"/>
      </xdr:nvSpPr>
      <xdr:spPr>
        <a:xfrm>
          <a:off x="19310427" y="10699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73931</xdr:rowOff>
    </xdr:from>
    <xdr:ext cx="469744" cy="259045"/>
    <xdr:sp macro="" textlink="">
      <xdr:nvSpPr>
        <xdr:cNvPr id="721" name="n_4mainValue【保健センター・保健所】&#10;一人当たり面積">
          <a:extLst>
            <a:ext uri="{FF2B5EF4-FFF2-40B4-BE49-F238E27FC236}">
              <a16:creationId xmlns:a16="http://schemas.microsoft.com/office/drawing/2014/main" id="{3A49E4D7-E68D-41CD-B1C7-1CD77C0BBF5D}"/>
            </a:ext>
          </a:extLst>
        </xdr:cNvPr>
        <xdr:cNvSpPr txBox="1"/>
      </xdr:nvSpPr>
      <xdr:spPr>
        <a:xfrm>
          <a:off x="18421427" y="10703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2" name="正方形/長方形 721">
          <a:extLst>
            <a:ext uri="{FF2B5EF4-FFF2-40B4-BE49-F238E27FC236}">
              <a16:creationId xmlns:a16="http://schemas.microsoft.com/office/drawing/2014/main" id="{6BFB0DA1-2332-486A-A1B2-CBB32DF35999}"/>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3" name="正方形/長方形 722">
          <a:extLst>
            <a:ext uri="{FF2B5EF4-FFF2-40B4-BE49-F238E27FC236}">
              <a16:creationId xmlns:a16="http://schemas.microsoft.com/office/drawing/2014/main" id="{A9250C3A-951E-464F-8890-2FE0111C2A0C}"/>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4" name="正方形/長方形 723">
          <a:extLst>
            <a:ext uri="{FF2B5EF4-FFF2-40B4-BE49-F238E27FC236}">
              <a16:creationId xmlns:a16="http://schemas.microsoft.com/office/drawing/2014/main" id="{5F3701C8-72B0-42CB-9780-ADCF79681B8F}"/>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5" name="正方形/長方形 724">
          <a:extLst>
            <a:ext uri="{FF2B5EF4-FFF2-40B4-BE49-F238E27FC236}">
              <a16:creationId xmlns:a16="http://schemas.microsoft.com/office/drawing/2014/main" id="{5F19E338-C73A-49B3-AD43-0E1F5DDD84B2}"/>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6" name="正方形/長方形 725">
          <a:extLst>
            <a:ext uri="{FF2B5EF4-FFF2-40B4-BE49-F238E27FC236}">
              <a16:creationId xmlns:a16="http://schemas.microsoft.com/office/drawing/2014/main" id="{369872DD-22D7-437A-AB43-8BB546B668A3}"/>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7" name="正方形/長方形 726">
          <a:extLst>
            <a:ext uri="{FF2B5EF4-FFF2-40B4-BE49-F238E27FC236}">
              <a16:creationId xmlns:a16="http://schemas.microsoft.com/office/drawing/2014/main" id="{D692EF99-15D8-481F-8C6B-C0234DBD7BE8}"/>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8" name="正方形/長方形 727">
          <a:extLst>
            <a:ext uri="{FF2B5EF4-FFF2-40B4-BE49-F238E27FC236}">
              <a16:creationId xmlns:a16="http://schemas.microsoft.com/office/drawing/2014/main" id="{E19D7015-3D04-442B-8954-BCA5E7C9B26B}"/>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9" name="正方形/長方形 728">
          <a:extLst>
            <a:ext uri="{FF2B5EF4-FFF2-40B4-BE49-F238E27FC236}">
              <a16:creationId xmlns:a16="http://schemas.microsoft.com/office/drawing/2014/main" id="{B7190025-69EF-4E23-86FE-A81C8033319F}"/>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730" name="正方形/長方形 729">
          <a:extLst>
            <a:ext uri="{FF2B5EF4-FFF2-40B4-BE49-F238E27FC236}">
              <a16:creationId xmlns:a16="http://schemas.microsoft.com/office/drawing/2014/main" id="{4D5D51F3-3CAB-4A50-9F20-C5B027B9103F}"/>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31" name="正方形/長方形 730">
          <a:extLst>
            <a:ext uri="{FF2B5EF4-FFF2-40B4-BE49-F238E27FC236}">
              <a16:creationId xmlns:a16="http://schemas.microsoft.com/office/drawing/2014/main" id="{CF0B0D6D-1B15-4B98-BB08-8A0512BF2196}"/>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32" name="正方形/長方形 731">
          <a:extLst>
            <a:ext uri="{FF2B5EF4-FFF2-40B4-BE49-F238E27FC236}">
              <a16:creationId xmlns:a16="http://schemas.microsoft.com/office/drawing/2014/main" id="{4D520A84-2756-4D8E-A576-FADDA50E889F}"/>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33" name="正方形/長方形 732">
          <a:extLst>
            <a:ext uri="{FF2B5EF4-FFF2-40B4-BE49-F238E27FC236}">
              <a16:creationId xmlns:a16="http://schemas.microsoft.com/office/drawing/2014/main" id="{C0451C4A-252A-4930-B454-ED621BE16022}"/>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34" name="正方形/長方形 733">
          <a:extLst>
            <a:ext uri="{FF2B5EF4-FFF2-40B4-BE49-F238E27FC236}">
              <a16:creationId xmlns:a16="http://schemas.microsoft.com/office/drawing/2014/main" id="{843BB6E6-4E93-48F4-94CB-3285F52A9AA1}"/>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35" name="正方形/長方形 734">
          <a:extLst>
            <a:ext uri="{FF2B5EF4-FFF2-40B4-BE49-F238E27FC236}">
              <a16:creationId xmlns:a16="http://schemas.microsoft.com/office/drawing/2014/main" id="{47A90BC3-CBA6-4F17-AE55-FB9996860281}"/>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36" name="正方形/長方形 735">
          <a:extLst>
            <a:ext uri="{FF2B5EF4-FFF2-40B4-BE49-F238E27FC236}">
              <a16:creationId xmlns:a16="http://schemas.microsoft.com/office/drawing/2014/main" id="{3D106D2A-6B97-4611-A37B-A68A5AF0BE9A}"/>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37" name="正方形/長方形 736">
          <a:extLst>
            <a:ext uri="{FF2B5EF4-FFF2-40B4-BE49-F238E27FC236}">
              <a16:creationId xmlns:a16="http://schemas.microsoft.com/office/drawing/2014/main" id="{736A34D4-0F94-4E08-A79A-28BC18530220}"/>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738" name="正方形/長方形 737">
          <a:extLst>
            <a:ext uri="{FF2B5EF4-FFF2-40B4-BE49-F238E27FC236}">
              <a16:creationId xmlns:a16="http://schemas.microsoft.com/office/drawing/2014/main" id="{26B6E566-FC8B-4460-8478-534F0F5EBA18}"/>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9" name="正方形/長方形 738">
          <a:extLst>
            <a:ext uri="{FF2B5EF4-FFF2-40B4-BE49-F238E27FC236}">
              <a16:creationId xmlns:a16="http://schemas.microsoft.com/office/drawing/2014/main" id="{08D337A8-54EA-4BE6-AB13-0FA0C364C614}"/>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0" name="正方形/長方形 739">
          <a:extLst>
            <a:ext uri="{FF2B5EF4-FFF2-40B4-BE49-F238E27FC236}">
              <a16:creationId xmlns:a16="http://schemas.microsoft.com/office/drawing/2014/main" id="{F34B0E1D-FDAD-453F-81D2-3FABC9506E6F}"/>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1" name="正方形/長方形 740">
          <a:extLst>
            <a:ext uri="{FF2B5EF4-FFF2-40B4-BE49-F238E27FC236}">
              <a16:creationId xmlns:a16="http://schemas.microsoft.com/office/drawing/2014/main" id="{E8A99398-B7CD-49FE-95E5-2D31807A3F3C}"/>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2" name="正方形/長方形 741">
          <a:extLst>
            <a:ext uri="{FF2B5EF4-FFF2-40B4-BE49-F238E27FC236}">
              <a16:creationId xmlns:a16="http://schemas.microsoft.com/office/drawing/2014/main" id="{769DBE84-0C08-401D-BE6E-67F16FC147C2}"/>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3" name="正方形/長方形 742">
          <a:extLst>
            <a:ext uri="{FF2B5EF4-FFF2-40B4-BE49-F238E27FC236}">
              <a16:creationId xmlns:a16="http://schemas.microsoft.com/office/drawing/2014/main" id="{4E03363B-0BF0-4C78-9A3C-2E6735FEA6E2}"/>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4" name="正方形/長方形 743">
          <a:extLst>
            <a:ext uri="{FF2B5EF4-FFF2-40B4-BE49-F238E27FC236}">
              <a16:creationId xmlns:a16="http://schemas.microsoft.com/office/drawing/2014/main" id="{5F3C7DD0-C434-4133-9564-816DA22E90DB}"/>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5" name="正方形/長方形 744">
          <a:extLst>
            <a:ext uri="{FF2B5EF4-FFF2-40B4-BE49-F238E27FC236}">
              <a16:creationId xmlns:a16="http://schemas.microsoft.com/office/drawing/2014/main" id="{4D283B60-56C4-4C01-86CC-8B444F89FEA2}"/>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6" name="テキスト ボックス 745">
          <a:extLst>
            <a:ext uri="{FF2B5EF4-FFF2-40B4-BE49-F238E27FC236}">
              <a16:creationId xmlns:a16="http://schemas.microsoft.com/office/drawing/2014/main" id="{E5D8D630-EFAE-4788-8B89-C28A58351459}"/>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7" name="直線コネクタ 746">
          <a:extLst>
            <a:ext uri="{FF2B5EF4-FFF2-40B4-BE49-F238E27FC236}">
              <a16:creationId xmlns:a16="http://schemas.microsoft.com/office/drawing/2014/main" id="{144ACCF3-FA41-4CBB-8263-9308C32348E2}"/>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8" name="テキスト ボックス 747">
          <a:extLst>
            <a:ext uri="{FF2B5EF4-FFF2-40B4-BE49-F238E27FC236}">
              <a16:creationId xmlns:a16="http://schemas.microsoft.com/office/drawing/2014/main" id="{ACEA6F88-5E9F-4A41-86F6-E54FF0AF205A}"/>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49" name="直線コネクタ 748">
          <a:extLst>
            <a:ext uri="{FF2B5EF4-FFF2-40B4-BE49-F238E27FC236}">
              <a16:creationId xmlns:a16="http://schemas.microsoft.com/office/drawing/2014/main" id="{38CF8E76-0790-4732-8157-1A7BB1C0CBAB}"/>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0" name="テキスト ボックス 749">
          <a:extLst>
            <a:ext uri="{FF2B5EF4-FFF2-40B4-BE49-F238E27FC236}">
              <a16:creationId xmlns:a16="http://schemas.microsoft.com/office/drawing/2014/main" id="{DF12CE4A-4746-4B6A-8661-48B282ACA783}"/>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1" name="直線コネクタ 750">
          <a:extLst>
            <a:ext uri="{FF2B5EF4-FFF2-40B4-BE49-F238E27FC236}">
              <a16:creationId xmlns:a16="http://schemas.microsoft.com/office/drawing/2014/main" id="{33A3E2BF-1937-4704-A477-F5B442BA0287}"/>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2" name="テキスト ボックス 751">
          <a:extLst>
            <a:ext uri="{FF2B5EF4-FFF2-40B4-BE49-F238E27FC236}">
              <a16:creationId xmlns:a16="http://schemas.microsoft.com/office/drawing/2014/main" id="{05EF7E13-4615-4F9B-82BD-9E63D34F471C}"/>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3" name="直線コネクタ 752">
          <a:extLst>
            <a:ext uri="{FF2B5EF4-FFF2-40B4-BE49-F238E27FC236}">
              <a16:creationId xmlns:a16="http://schemas.microsoft.com/office/drawing/2014/main" id="{4607C107-0FB3-4838-BB1D-8984CFD51B5B}"/>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4" name="テキスト ボックス 753">
          <a:extLst>
            <a:ext uri="{FF2B5EF4-FFF2-40B4-BE49-F238E27FC236}">
              <a16:creationId xmlns:a16="http://schemas.microsoft.com/office/drawing/2014/main" id="{EBB0B557-60D8-4493-A6C3-4316A8BA6A51}"/>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5" name="直線コネクタ 754">
          <a:extLst>
            <a:ext uri="{FF2B5EF4-FFF2-40B4-BE49-F238E27FC236}">
              <a16:creationId xmlns:a16="http://schemas.microsoft.com/office/drawing/2014/main" id="{7DC45F6F-BD02-4F56-AC9A-7045180DA203}"/>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6" name="テキスト ボックス 755">
          <a:extLst>
            <a:ext uri="{FF2B5EF4-FFF2-40B4-BE49-F238E27FC236}">
              <a16:creationId xmlns:a16="http://schemas.microsoft.com/office/drawing/2014/main" id="{C503DB79-8511-4EFC-BC82-AC16404FB312}"/>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7" name="直線コネクタ 756">
          <a:extLst>
            <a:ext uri="{FF2B5EF4-FFF2-40B4-BE49-F238E27FC236}">
              <a16:creationId xmlns:a16="http://schemas.microsoft.com/office/drawing/2014/main" id="{38CA5849-58D4-4897-8ACF-21B9F70BDB85}"/>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99</xdr:row>
      <xdr:rowOff>29227</xdr:rowOff>
    </xdr:from>
    <xdr:ext cx="338939" cy="259045"/>
    <xdr:sp macro="" textlink="">
      <xdr:nvSpPr>
        <xdr:cNvPr id="758" name="テキスト ボックス 757">
          <a:extLst>
            <a:ext uri="{FF2B5EF4-FFF2-40B4-BE49-F238E27FC236}">
              <a16:creationId xmlns:a16="http://schemas.microsoft.com/office/drawing/2014/main" id="{F16D1B28-FEF6-49DE-A979-9504FFB487DA}"/>
            </a:ext>
          </a:extLst>
        </xdr:cNvPr>
        <xdr:cNvSpPr txBox="1"/>
      </xdr:nvSpPr>
      <xdr:spPr>
        <a:xfrm>
          <a:off x="12107061" y="1700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9" name="直線コネクタ 758">
          <a:extLst>
            <a:ext uri="{FF2B5EF4-FFF2-40B4-BE49-F238E27FC236}">
              <a16:creationId xmlns:a16="http://schemas.microsoft.com/office/drawing/2014/main" id="{84CE0A0C-000F-486C-9A5A-5C3EEDBF3EB8}"/>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0" name="【庁舎】&#10;有形固定資産減価償却率グラフ枠">
          <a:extLst>
            <a:ext uri="{FF2B5EF4-FFF2-40B4-BE49-F238E27FC236}">
              <a16:creationId xmlns:a16="http://schemas.microsoft.com/office/drawing/2014/main" id="{03052905-5780-45E5-8066-60050AB9CC21}"/>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0</xdr:rowOff>
    </xdr:from>
    <xdr:to>
      <xdr:col>85</xdr:col>
      <xdr:colOff>126364</xdr:colOff>
      <xdr:row>107</xdr:row>
      <xdr:rowOff>69850</xdr:rowOff>
    </xdr:to>
    <xdr:cxnSp macro="">
      <xdr:nvCxnSpPr>
        <xdr:cNvPr id="761" name="直線コネクタ 760">
          <a:extLst>
            <a:ext uri="{FF2B5EF4-FFF2-40B4-BE49-F238E27FC236}">
              <a16:creationId xmlns:a16="http://schemas.microsoft.com/office/drawing/2014/main" id="{D19672C4-0EC7-4FE0-8A3F-CD76523E8792}"/>
            </a:ext>
          </a:extLst>
        </xdr:cNvPr>
        <xdr:cNvCxnSpPr/>
      </xdr:nvCxnSpPr>
      <xdr:spPr>
        <a:xfrm flipV="1">
          <a:off x="16318864" y="1714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73677</xdr:rowOff>
    </xdr:from>
    <xdr:ext cx="469744" cy="259045"/>
    <xdr:sp macro="" textlink="">
      <xdr:nvSpPr>
        <xdr:cNvPr id="762" name="【庁舎】&#10;有形固定資産減価償却率最小値テキスト">
          <a:extLst>
            <a:ext uri="{FF2B5EF4-FFF2-40B4-BE49-F238E27FC236}">
              <a16:creationId xmlns:a16="http://schemas.microsoft.com/office/drawing/2014/main" id="{7B215024-672E-4258-B602-5E2C23AF0527}"/>
            </a:ext>
          </a:extLst>
        </xdr:cNvPr>
        <xdr:cNvSpPr txBox="1"/>
      </xdr:nvSpPr>
      <xdr:spPr>
        <a:xfrm>
          <a:off x="16357600" y="1841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69850</xdr:rowOff>
    </xdr:from>
    <xdr:to>
      <xdr:col>86</xdr:col>
      <xdr:colOff>25400</xdr:colOff>
      <xdr:row>107</xdr:row>
      <xdr:rowOff>69850</xdr:rowOff>
    </xdr:to>
    <xdr:cxnSp macro="">
      <xdr:nvCxnSpPr>
        <xdr:cNvPr id="763" name="直線コネクタ 762">
          <a:extLst>
            <a:ext uri="{FF2B5EF4-FFF2-40B4-BE49-F238E27FC236}">
              <a16:creationId xmlns:a16="http://schemas.microsoft.com/office/drawing/2014/main" id="{0F9A05D2-CE93-4F6A-A222-5D4D9EDAD52B}"/>
            </a:ext>
          </a:extLst>
        </xdr:cNvPr>
        <xdr:cNvCxnSpPr/>
      </xdr:nvCxnSpPr>
      <xdr:spPr>
        <a:xfrm>
          <a:off x="16230600" y="184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118127</xdr:rowOff>
    </xdr:from>
    <xdr:ext cx="340478" cy="259045"/>
    <xdr:sp macro="" textlink="">
      <xdr:nvSpPr>
        <xdr:cNvPr id="764" name="【庁舎】&#10;有形固定資産減価償却率最大値テキスト">
          <a:extLst>
            <a:ext uri="{FF2B5EF4-FFF2-40B4-BE49-F238E27FC236}">
              <a16:creationId xmlns:a16="http://schemas.microsoft.com/office/drawing/2014/main" id="{7ED3FBA8-D310-4A28-80A0-E5AB81CC7D81}"/>
            </a:ext>
          </a:extLst>
        </xdr:cNvPr>
        <xdr:cNvSpPr txBox="1"/>
      </xdr:nvSpPr>
      <xdr:spPr>
        <a:xfrm>
          <a:off x="16357600" y="1692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0</xdr:rowOff>
    </xdr:from>
    <xdr:to>
      <xdr:col>86</xdr:col>
      <xdr:colOff>25400</xdr:colOff>
      <xdr:row>100</xdr:row>
      <xdr:rowOff>0</xdr:rowOff>
    </xdr:to>
    <xdr:cxnSp macro="">
      <xdr:nvCxnSpPr>
        <xdr:cNvPr id="765" name="直線コネクタ 764">
          <a:extLst>
            <a:ext uri="{FF2B5EF4-FFF2-40B4-BE49-F238E27FC236}">
              <a16:creationId xmlns:a16="http://schemas.microsoft.com/office/drawing/2014/main" id="{E7B1275F-549A-4380-AC94-2F9351896C05}"/>
            </a:ext>
          </a:extLst>
        </xdr:cNvPr>
        <xdr:cNvCxnSpPr/>
      </xdr:nvCxnSpPr>
      <xdr:spPr>
        <a:xfrm>
          <a:off x="16230600" y="1714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76216</xdr:rowOff>
    </xdr:from>
    <xdr:ext cx="405111" cy="259045"/>
    <xdr:sp macro="" textlink="">
      <xdr:nvSpPr>
        <xdr:cNvPr id="766" name="【庁舎】&#10;有形固定資産減価償却率平均値テキスト">
          <a:extLst>
            <a:ext uri="{FF2B5EF4-FFF2-40B4-BE49-F238E27FC236}">
              <a16:creationId xmlns:a16="http://schemas.microsoft.com/office/drawing/2014/main" id="{D4C2A52A-F53E-4CE3-AFFC-BB34A85BC8BE}"/>
            </a:ext>
          </a:extLst>
        </xdr:cNvPr>
        <xdr:cNvSpPr txBox="1"/>
      </xdr:nvSpPr>
      <xdr:spPr>
        <a:xfrm>
          <a:off x="16357600" y="175641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53339</xdr:rowOff>
    </xdr:from>
    <xdr:to>
      <xdr:col>85</xdr:col>
      <xdr:colOff>177800</xdr:colOff>
      <xdr:row>103</xdr:row>
      <xdr:rowOff>154939</xdr:rowOff>
    </xdr:to>
    <xdr:sp macro="" textlink="">
      <xdr:nvSpPr>
        <xdr:cNvPr id="767" name="フローチャート: 判断 766">
          <a:extLst>
            <a:ext uri="{FF2B5EF4-FFF2-40B4-BE49-F238E27FC236}">
              <a16:creationId xmlns:a16="http://schemas.microsoft.com/office/drawing/2014/main" id="{AAA915EA-E5A2-46E4-AD1E-FD0A87004837}"/>
            </a:ext>
          </a:extLst>
        </xdr:cNvPr>
        <xdr:cNvSpPr/>
      </xdr:nvSpPr>
      <xdr:spPr>
        <a:xfrm>
          <a:off x="16268700" y="17712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46989</xdr:rowOff>
    </xdr:from>
    <xdr:to>
      <xdr:col>81</xdr:col>
      <xdr:colOff>101600</xdr:colOff>
      <xdr:row>103</xdr:row>
      <xdr:rowOff>148589</xdr:rowOff>
    </xdr:to>
    <xdr:sp macro="" textlink="">
      <xdr:nvSpPr>
        <xdr:cNvPr id="768" name="フローチャート: 判断 767">
          <a:extLst>
            <a:ext uri="{FF2B5EF4-FFF2-40B4-BE49-F238E27FC236}">
              <a16:creationId xmlns:a16="http://schemas.microsoft.com/office/drawing/2014/main" id="{4E92E282-0827-475D-948C-F748D61E2408}"/>
            </a:ext>
          </a:extLst>
        </xdr:cNvPr>
        <xdr:cNvSpPr/>
      </xdr:nvSpPr>
      <xdr:spPr>
        <a:xfrm>
          <a:off x="15430500" y="17706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44450</xdr:rowOff>
    </xdr:from>
    <xdr:to>
      <xdr:col>76</xdr:col>
      <xdr:colOff>165100</xdr:colOff>
      <xdr:row>103</xdr:row>
      <xdr:rowOff>146050</xdr:rowOff>
    </xdr:to>
    <xdr:sp macro="" textlink="">
      <xdr:nvSpPr>
        <xdr:cNvPr id="769" name="フローチャート: 判断 768">
          <a:extLst>
            <a:ext uri="{FF2B5EF4-FFF2-40B4-BE49-F238E27FC236}">
              <a16:creationId xmlns:a16="http://schemas.microsoft.com/office/drawing/2014/main" id="{CAD65671-2465-40FA-B86F-98E42F0414A7}"/>
            </a:ext>
          </a:extLst>
        </xdr:cNvPr>
        <xdr:cNvSpPr/>
      </xdr:nvSpPr>
      <xdr:spPr>
        <a:xfrm>
          <a:off x="14541500" y="1770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87630</xdr:rowOff>
    </xdr:from>
    <xdr:to>
      <xdr:col>72</xdr:col>
      <xdr:colOff>38100</xdr:colOff>
      <xdr:row>104</xdr:row>
      <xdr:rowOff>17780</xdr:rowOff>
    </xdr:to>
    <xdr:sp macro="" textlink="">
      <xdr:nvSpPr>
        <xdr:cNvPr id="770" name="フローチャート: 判断 769">
          <a:extLst>
            <a:ext uri="{FF2B5EF4-FFF2-40B4-BE49-F238E27FC236}">
              <a16:creationId xmlns:a16="http://schemas.microsoft.com/office/drawing/2014/main" id="{17D85D24-489C-497D-96AE-BCDBF2CFFD03}"/>
            </a:ext>
          </a:extLst>
        </xdr:cNvPr>
        <xdr:cNvSpPr/>
      </xdr:nvSpPr>
      <xdr:spPr>
        <a:xfrm>
          <a:off x="13652500" y="1774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120650</xdr:rowOff>
    </xdr:from>
    <xdr:to>
      <xdr:col>67</xdr:col>
      <xdr:colOff>101600</xdr:colOff>
      <xdr:row>104</xdr:row>
      <xdr:rowOff>50800</xdr:rowOff>
    </xdr:to>
    <xdr:sp macro="" textlink="">
      <xdr:nvSpPr>
        <xdr:cNvPr id="771" name="フローチャート: 判断 770">
          <a:extLst>
            <a:ext uri="{FF2B5EF4-FFF2-40B4-BE49-F238E27FC236}">
              <a16:creationId xmlns:a16="http://schemas.microsoft.com/office/drawing/2014/main" id="{36C9FAFF-4ED0-4A4E-9CD8-9D7636A8375E}"/>
            </a:ext>
          </a:extLst>
        </xdr:cNvPr>
        <xdr:cNvSpPr/>
      </xdr:nvSpPr>
      <xdr:spPr>
        <a:xfrm>
          <a:off x="12763500" y="1778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8E4D226A-0111-46F2-A704-281186914556}"/>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EEF47850-E7B2-47E2-8175-13E37CACCC26}"/>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1F8B3000-DEDF-49C9-BC12-A264E7EDF25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4477BBD0-E4EF-4196-AEA5-D2836B5528CF}"/>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8E942185-07F5-4C4A-A9C0-56C903D9C70F}"/>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166370</xdr:rowOff>
    </xdr:from>
    <xdr:to>
      <xdr:col>85</xdr:col>
      <xdr:colOff>177800</xdr:colOff>
      <xdr:row>106</xdr:row>
      <xdr:rowOff>96520</xdr:rowOff>
    </xdr:to>
    <xdr:sp macro="" textlink="">
      <xdr:nvSpPr>
        <xdr:cNvPr id="777" name="楕円 776">
          <a:extLst>
            <a:ext uri="{FF2B5EF4-FFF2-40B4-BE49-F238E27FC236}">
              <a16:creationId xmlns:a16="http://schemas.microsoft.com/office/drawing/2014/main" id="{7424D8BD-431F-43EC-8211-1AC9E2E9E325}"/>
            </a:ext>
          </a:extLst>
        </xdr:cNvPr>
        <xdr:cNvSpPr/>
      </xdr:nvSpPr>
      <xdr:spPr>
        <a:xfrm>
          <a:off x="16268700" y="18168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144797</xdr:rowOff>
    </xdr:from>
    <xdr:ext cx="405111" cy="259045"/>
    <xdr:sp macro="" textlink="">
      <xdr:nvSpPr>
        <xdr:cNvPr id="778" name="【庁舎】&#10;有形固定資産減価償却率該当値テキスト">
          <a:extLst>
            <a:ext uri="{FF2B5EF4-FFF2-40B4-BE49-F238E27FC236}">
              <a16:creationId xmlns:a16="http://schemas.microsoft.com/office/drawing/2014/main" id="{57E0B4AF-7F66-4A1E-819E-FBBF1B8ED4E4}"/>
            </a:ext>
          </a:extLst>
        </xdr:cNvPr>
        <xdr:cNvSpPr txBox="1"/>
      </xdr:nvSpPr>
      <xdr:spPr>
        <a:xfrm>
          <a:off x="16357600" y="18147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146050</xdr:rowOff>
    </xdr:from>
    <xdr:to>
      <xdr:col>81</xdr:col>
      <xdr:colOff>101600</xdr:colOff>
      <xdr:row>106</xdr:row>
      <xdr:rowOff>76200</xdr:rowOff>
    </xdr:to>
    <xdr:sp macro="" textlink="">
      <xdr:nvSpPr>
        <xdr:cNvPr id="779" name="楕円 778">
          <a:extLst>
            <a:ext uri="{FF2B5EF4-FFF2-40B4-BE49-F238E27FC236}">
              <a16:creationId xmlns:a16="http://schemas.microsoft.com/office/drawing/2014/main" id="{8A673789-69D8-42F8-854C-1399C2802504}"/>
            </a:ext>
          </a:extLst>
        </xdr:cNvPr>
        <xdr:cNvSpPr/>
      </xdr:nvSpPr>
      <xdr:spPr>
        <a:xfrm>
          <a:off x="15430500" y="1814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25400</xdr:rowOff>
    </xdr:from>
    <xdr:to>
      <xdr:col>85</xdr:col>
      <xdr:colOff>127000</xdr:colOff>
      <xdr:row>106</xdr:row>
      <xdr:rowOff>45720</xdr:rowOff>
    </xdr:to>
    <xdr:cxnSp macro="">
      <xdr:nvCxnSpPr>
        <xdr:cNvPr id="780" name="直線コネクタ 779">
          <a:extLst>
            <a:ext uri="{FF2B5EF4-FFF2-40B4-BE49-F238E27FC236}">
              <a16:creationId xmlns:a16="http://schemas.microsoft.com/office/drawing/2014/main" id="{AD55C8C0-79A1-4A49-980C-0487522F9D96}"/>
            </a:ext>
          </a:extLst>
        </xdr:cNvPr>
        <xdr:cNvCxnSpPr/>
      </xdr:nvCxnSpPr>
      <xdr:spPr>
        <a:xfrm>
          <a:off x="15481300" y="18199100"/>
          <a:ext cx="838200" cy="20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120650</xdr:rowOff>
    </xdr:from>
    <xdr:to>
      <xdr:col>76</xdr:col>
      <xdr:colOff>165100</xdr:colOff>
      <xdr:row>106</xdr:row>
      <xdr:rowOff>50800</xdr:rowOff>
    </xdr:to>
    <xdr:sp macro="" textlink="">
      <xdr:nvSpPr>
        <xdr:cNvPr id="781" name="楕円 780">
          <a:extLst>
            <a:ext uri="{FF2B5EF4-FFF2-40B4-BE49-F238E27FC236}">
              <a16:creationId xmlns:a16="http://schemas.microsoft.com/office/drawing/2014/main" id="{29425B90-F490-4C62-BAD7-45A2D3D2F27A}"/>
            </a:ext>
          </a:extLst>
        </xdr:cNvPr>
        <xdr:cNvSpPr/>
      </xdr:nvSpPr>
      <xdr:spPr>
        <a:xfrm>
          <a:off x="14541500" y="1812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0</xdr:rowOff>
    </xdr:from>
    <xdr:to>
      <xdr:col>81</xdr:col>
      <xdr:colOff>50800</xdr:colOff>
      <xdr:row>106</xdr:row>
      <xdr:rowOff>25400</xdr:rowOff>
    </xdr:to>
    <xdr:cxnSp macro="">
      <xdr:nvCxnSpPr>
        <xdr:cNvPr id="782" name="直線コネクタ 781">
          <a:extLst>
            <a:ext uri="{FF2B5EF4-FFF2-40B4-BE49-F238E27FC236}">
              <a16:creationId xmlns:a16="http://schemas.microsoft.com/office/drawing/2014/main" id="{6BB64087-9665-41A2-A613-F6E9B06D5A8A}"/>
            </a:ext>
          </a:extLst>
        </xdr:cNvPr>
        <xdr:cNvCxnSpPr/>
      </xdr:nvCxnSpPr>
      <xdr:spPr>
        <a:xfrm>
          <a:off x="14592300" y="181737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96520</xdr:rowOff>
    </xdr:from>
    <xdr:to>
      <xdr:col>72</xdr:col>
      <xdr:colOff>38100</xdr:colOff>
      <xdr:row>106</xdr:row>
      <xdr:rowOff>26670</xdr:rowOff>
    </xdr:to>
    <xdr:sp macro="" textlink="">
      <xdr:nvSpPr>
        <xdr:cNvPr id="783" name="楕円 782">
          <a:extLst>
            <a:ext uri="{FF2B5EF4-FFF2-40B4-BE49-F238E27FC236}">
              <a16:creationId xmlns:a16="http://schemas.microsoft.com/office/drawing/2014/main" id="{54A06EEB-E149-424F-9070-80DE8C1899A6}"/>
            </a:ext>
          </a:extLst>
        </xdr:cNvPr>
        <xdr:cNvSpPr/>
      </xdr:nvSpPr>
      <xdr:spPr>
        <a:xfrm>
          <a:off x="13652500" y="18098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147320</xdr:rowOff>
    </xdr:from>
    <xdr:to>
      <xdr:col>76</xdr:col>
      <xdr:colOff>114300</xdr:colOff>
      <xdr:row>106</xdr:row>
      <xdr:rowOff>0</xdr:rowOff>
    </xdr:to>
    <xdr:cxnSp macro="">
      <xdr:nvCxnSpPr>
        <xdr:cNvPr id="784" name="直線コネクタ 783">
          <a:extLst>
            <a:ext uri="{FF2B5EF4-FFF2-40B4-BE49-F238E27FC236}">
              <a16:creationId xmlns:a16="http://schemas.microsoft.com/office/drawing/2014/main" id="{29178A5E-A64F-4A8E-BDC4-B4AC0B9121BE}"/>
            </a:ext>
          </a:extLst>
        </xdr:cNvPr>
        <xdr:cNvCxnSpPr/>
      </xdr:nvCxnSpPr>
      <xdr:spPr>
        <a:xfrm>
          <a:off x="13703300" y="1814957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71120</xdr:rowOff>
    </xdr:from>
    <xdr:to>
      <xdr:col>67</xdr:col>
      <xdr:colOff>101600</xdr:colOff>
      <xdr:row>106</xdr:row>
      <xdr:rowOff>1270</xdr:rowOff>
    </xdr:to>
    <xdr:sp macro="" textlink="">
      <xdr:nvSpPr>
        <xdr:cNvPr id="785" name="楕円 784">
          <a:extLst>
            <a:ext uri="{FF2B5EF4-FFF2-40B4-BE49-F238E27FC236}">
              <a16:creationId xmlns:a16="http://schemas.microsoft.com/office/drawing/2014/main" id="{DDED3B9B-41A4-4CE2-9A2E-56509E03C4CD}"/>
            </a:ext>
          </a:extLst>
        </xdr:cNvPr>
        <xdr:cNvSpPr/>
      </xdr:nvSpPr>
      <xdr:spPr>
        <a:xfrm>
          <a:off x="12763500" y="1807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121920</xdr:rowOff>
    </xdr:from>
    <xdr:to>
      <xdr:col>71</xdr:col>
      <xdr:colOff>177800</xdr:colOff>
      <xdr:row>105</xdr:row>
      <xdr:rowOff>147320</xdr:rowOff>
    </xdr:to>
    <xdr:cxnSp macro="">
      <xdr:nvCxnSpPr>
        <xdr:cNvPr id="786" name="直線コネクタ 785">
          <a:extLst>
            <a:ext uri="{FF2B5EF4-FFF2-40B4-BE49-F238E27FC236}">
              <a16:creationId xmlns:a16="http://schemas.microsoft.com/office/drawing/2014/main" id="{5D7B8FF3-E04A-4CAC-982A-B4C42131F39E}"/>
            </a:ext>
          </a:extLst>
        </xdr:cNvPr>
        <xdr:cNvCxnSpPr/>
      </xdr:nvCxnSpPr>
      <xdr:spPr>
        <a:xfrm>
          <a:off x="12814300" y="1812417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101</xdr:row>
      <xdr:rowOff>165116</xdr:rowOff>
    </xdr:from>
    <xdr:ext cx="405111" cy="259045"/>
    <xdr:sp macro="" textlink="">
      <xdr:nvSpPr>
        <xdr:cNvPr id="787" name="n_1aveValue【庁舎】&#10;有形固定資産減価償却率">
          <a:extLst>
            <a:ext uri="{FF2B5EF4-FFF2-40B4-BE49-F238E27FC236}">
              <a16:creationId xmlns:a16="http://schemas.microsoft.com/office/drawing/2014/main" id="{E068492F-E4D7-4947-A620-04C685E61345}"/>
            </a:ext>
          </a:extLst>
        </xdr:cNvPr>
        <xdr:cNvSpPr txBox="1"/>
      </xdr:nvSpPr>
      <xdr:spPr>
        <a:xfrm>
          <a:off x="15266044" y="17481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162577</xdr:rowOff>
    </xdr:from>
    <xdr:ext cx="405111" cy="259045"/>
    <xdr:sp macro="" textlink="">
      <xdr:nvSpPr>
        <xdr:cNvPr id="788" name="n_2aveValue【庁舎】&#10;有形固定資産減価償却率">
          <a:extLst>
            <a:ext uri="{FF2B5EF4-FFF2-40B4-BE49-F238E27FC236}">
              <a16:creationId xmlns:a16="http://schemas.microsoft.com/office/drawing/2014/main" id="{C373EC10-D25A-4A3F-8B58-9FBB680B0E7B}"/>
            </a:ext>
          </a:extLst>
        </xdr:cNvPr>
        <xdr:cNvSpPr txBox="1"/>
      </xdr:nvSpPr>
      <xdr:spPr>
        <a:xfrm>
          <a:off x="14389744" y="1747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34307</xdr:rowOff>
    </xdr:from>
    <xdr:ext cx="405111" cy="259045"/>
    <xdr:sp macro="" textlink="">
      <xdr:nvSpPr>
        <xdr:cNvPr id="789" name="n_3aveValue【庁舎】&#10;有形固定資産減価償却率">
          <a:extLst>
            <a:ext uri="{FF2B5EF4-FFF2-40B4-BE49-F238E27FC236}">
              <a16:creationId xmlns:a16="http://schemas.microsoft.com/office/drawing/2014/main" id="{84AB3B25-C8E0-46E2-BC94-073A6B491EFE}"/>
            </a:ext>
          </a:extLst>
        </xdr:cNvPr>
        <xdr:cNvSpPr txBox="1"/>
      </xdr:nvSpPr>
      <xdr:spPr>
        <a:xfrm>
          <a:off x="13500744" y="17522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67327</xdr:rowOff>
    </xdr:from>
    <xdr:ext cx="405111" cy="259045"/>
    <xdr:sp macro="" textlink="">
      <xdr:nvSpPr>
        <xdr:cNvPr id="790" name="n_4aveValue【庁舎】&#10;有形固定資産減価償却率">
          <a:extLst>
            <a:ext uri="{FF2B5EF4-FFF2-40B4-BE49-F238E27FC236}">
              <a16:creationId xmlns:a16="http://schemas.microsoft.com/office/drawing/2014/main" id="{CB8BE42B-B3A1-4307-98FA-8B649AA58EB6}"/>
            </a:ext>
          </a:extLst>
        </xdr:cNvPr>
        <xdr:cNvSpPr txBox="1"/>
      </xdr:nvSpPr>
      <xdr:spPr>
        <a:xfrm>
          <a:off x="12611744" y="17555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67327</xdr:rowOff>
    </xdr:from>
    <xdr:ext cx="405111" cy="259045"/>
    <xdr:sp macro="" textlink="">
      <xdr:nvSpPr>
        <xdr:cNvPr id="791" name="n_1mainValue【庁舎】&#10;有形固定資産減価償却率">
          <a:extLst>
            <a:ext uri="{FF2B5EF4-FFF2-40B4-BE49-F238E27FC236}">
              <a16:creationId xmlns:a16="http://schemas.microsoft.com/office/drawing/2014/main" id="{455E3C1D-5CB4-46A8-97F4-DFB0CC1D14B0}"/>
            </a:ext>
          </a:extLst>
        </xdr:cNvPr>
        <xdr:cNvSpPr txBox="1"/>
      </xdr:nvSpPr>
      <xdr:spPr>
        <a:xfrm>
          <a:off x="15266044" y="18241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41927</xdr:rowOff>
    </xdr:from>
    <xdr:ext cx="405111" cy="259045"/>
    <xdr:sp macro="" textlink="">
      <xdr:nvSpPr>
        <xdr:cNvPr id="792" name="n_2mainValue【庁舎】&#10;有形固定資産減価償却率">
          <a:extLst>
            <a:ext uri="{FF2B5EF4-FFF2-40B4-BE49-F238E27FC236}">
              <a16:creationId xmlns:a16="http://schemas.microsoft.com/office/drawing/2014/main" id="{84B2CBF6-1CFA-435E-8B63-B92C1412B761}"/>
            </a:ext>
          </a:extLst>
        </xdr:cNvPr>
        <xdr:cNvSpPr txBox="1"/>
      </xdr:nvSpPr>
      <xdr:spPr>
        <a:xfrm>
          <a:off x="14389744" y="18215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17797</xdr:rowOff>
    </xdr:from>
    <xdr:ext cx="405111" cy="259045"/>
    <xdr:sp macro="" textlink="">
      <xdr:nvSpPr>
        <xdr:cNvPr id="793" name="n_3mainValue【庁舎】&#10;有形固定資産減価償却率">
          <a:extLst>
            <a:ext uri="{FF2B5EF4-FFF2-40B4-BE49-F238E27FC236}">
              <a16:creationId xmlns:a16="http://schemas.microsoft.com/office/drawing/2014/main" id="{D7C7FCE0-AFE8-400B-A991-6A136ED07437}"/>
            </a:ext>
          </a:extLst>
        </xdr:cNvPr>
        <xdr:cNvSpPr txBox="1"/>
      </xdr:nvSpPr>
      <xdr:spPr>
        <a:xfrm>
          <a:off x="13500744" y="18191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163847</xdr:rowOff>
    </xdr:from>
    <xdr:ext cx="405111" cy="259045"/>
    <xdr:sp macro="" textlink="">
      <xdr:nvSpPr>
        <xdr:cNvPr id="794" name="n_4mainValue【庁舎】&#10;有形固定資産減価償却率">
          <a:extLst>
            <a:ext uri="{FF2B5EF4-FFF2-40B4-BE49-F238E27FC236}">
              <a16:creationId xmlns:a16="http://schemas.microsoft.com/office/drawing/2014/main" id="{D87A89FE-DB5B-41D8-80E5-29E44C15D404}"/>
            </a:ext>
          </a:extLst>
        </xdr:cNvPr>
        <xdr:cNvSpPr txBox="1"/>
      </xdr:nvSpPr>
      <xdr:spPr>
        <a:xfrm>
          <a:off x="12611744" y="1816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5" name="正方形/長方形 794">
          <a:extLst>
            <a:ext uri="{FF2B5EF4-FFF2-40B4-BE49-F238E27FC236}">
              <a16:creationId xmlns:a16="http://schemas.microsoft.com/office/drawing/2014/main" id="{9BEDD40E-8D64-4D8A-890C-9D82727FEC04}"/>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6" name="正方形/長方形 795">
          <a:extLst>
            <a:ext uri="{FF2B5EF4-FFF2-40B4-BE49-F238E27FC236}">
              <a16:creationId xmlns:a16="http://schemas.microsoft.com/office/drawing/2014/main" id="{BDD09B11-A3DB-4F9C-906B-63F114BB92D2}"/>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7" name="正方形/長方形 796">
          <a:extLst>
            <a:ext uri="{FF2B5EF4-FFF2-40B4-BE49-F238E27FC236}">
              <a16:creationId xmlns:a16="http://schemas.microsoft.com/office/drawing/2014/main" id="{661E3F79-899E-4202-8FB4-7C7F17F5B049}"/>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8" name="正方形/長方形 797">
          <a:extLst>
            <a:ext uri="{FF2B5EF4-FFF2-40B4-BE49-F238E27FC236}">
              <a16:creationId xmlns:a16="http://schemas.microsoft.com/office/drawing/2014/main" id="{2EE4BAE5-86DE-458D-B926-D6308E1241F3}"/>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9" name="正方形/長方形 798">
          <a:extLst>
            <a:ext uri="{FF2B5EF4-FFF2-40B4-BE49-F238E27FC236}">
              <a16:creationId xmlns:a16="http://schemas.microsoft.com/office/drawing/2014/main" id="{F3FA7BE3-5610-48E8-959D-398B6802E118}"/>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0" name="正方形/長方形 799">
          <a:extLst>
            <a:ext uri="{FF2B5EF4-FFF2-40B4-BE49-F238E27FC236}">
              <a16:creationId xmlns:a16="http://schemas.microsoft.com/office/drawing/2014/main" id="{51109AC6-9FF0-4894-A74C-A8AEDBA2A4A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1" name="正方形/長方形 800">
          <a:extLst>
            <a:ext uri="{FF2B5EF4-FFF2-40B4-BE49-F238E27FC236}">
              <a16:creationId xmlns:a16="http://schemas.microsoft.com/office/drawing/2014/main" id="{A8FD19E5-9C13-4FA2-A206-A13AB6E796D6}"/>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2" name="正方形/長方形 801">
          <a:extLst>
            <a:ext uri="{FF2B5EF4-FFF2-40B4-BE49-F238E27FC236}">
              <a16:creationId xmlns:a16="http://schemas.microsoft.com/office/drawing/2014/main" id="{451D9733-9B1B-4030-8CEF-020184777D8F}"/>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3" name="テキスト ボックス 802">
          <a:extLst>
            <a:ext uri="{FF2B5EF4-FFF2-40B4-BE49-F238E27FC236}">
              <a16:creationId xmlns:a16="http://schemas.microsoft.com/office/drawing/2014/main" id="{0E3B5CF2-07D8-479A-B497-A3732ED361A2}"/>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4" name="直線コネクタ 803">
          <a:extLst>
            <a:ext uri="{FF2B5EF4-FFF2-40B4-BE49-F238E27FC236}">
              <a16:creationId xmlns:a16="http://schemas.microsoft.com/office/drawing/2014/main" id="{2C971729-63D5-4D00-BC5F-721DDC9008EF}"/>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05" name="直線コネクタ 804">
          <a:extLst>
            <a:ext uri="{FF2B5EF4-FFF2-40B4-BE49-F238E27FC236}">
              <a16:creationId xmlns:a16="http://schemas.microsoft.com/office/drawing/2014/main" id="{91062088-D24C-4094-9D1A-F145F4827A17}"/>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06" name="テキスト ボックス 805">
          <a:extLst>
            <a:ext uri="{FF2B5EF4-FFF2-40B4-BE49-F238E27FC236}">
              <a16:creationId xmlns:a16="http://schemas.microsoft.com/office/drawing/2014/main" id="{1B26B4E6-A213-48BE-8A52-D3DDFB2B06B4}"/>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07" name="直線コネクタ 806">
          <a:extLst>
            <a:ext uri="{FF2B5EF4-FFF2-40B4-BE49-F238E27FC236}">
              <a16:creationId xmlns:a16="http://schemas.microsoft.com/office/drawing/2014/main" id="{2D51381E-DE9C-492C-A200-6122CA5D8D72}"/>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08" name="テキスト ボックス 807">
          <a:extLst>
            <a:ext uri="{FF2B5EF4-FFF2-40B4-BE49-F238E27FC236}">
              <a16:creationId xmlns:a16="http://schemas.microsoft.com/office/drawing/2014/main" id="{0658B450-B740-40DD-A9CA-42183DE71A5A}"/>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09" name="直線コネクタ 808">
          <a:extLst>
            <a:ext uri="{FF2B5EF4-FFF2-40B4-BE49-F238E27FC236}">
              <a16:creationId xmlns:a16="http://schemas.microsoft.com/office/drawing/2014/main" id="{A1CA68A6-8E96-4BF1-B29F-114875997741}"/>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10" name="テキスト ボックス 809">
          <a:extLst>
            <a:ext uri="{FF2B5EF4-FFF2-40B4-BE49-F238E27FC236}">
              <a16:creationId xmlns:a16="http://schemas.microsoft.com/office/drawing/2014/main" id="{527909BA-FD5C-425A-9972-00451E66932B}"/>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11" name="直線コネクタ 810">
          <a:extLst>
            <a:ext uri="{FF2B5EF4-FFF2-40B4-BE49-F238E27FC236}">
              <a16:creationId xmlns:a16="http://schemas.microsoft.com/office/drawing/2014/main" id="{8CEA5FC0-6F12-47D6-B5D9-88DA47278A26}"/>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12" name="テキスト ボックス 811">
          <a:extLst>
            <a:ext uri="{FF2B5EF4-FFF2-40B4-BE49-F238E27FC236}">
              <a16:creationId xmlns:a16="http://schemas.microsoft.com/office/drawing/2014/main" id="{C24FB98D-0139-4903-8F8F-A12370DB8F67}"/>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13" name="直線コネクタ 812">
          <a:extLst>
            <a:ext uri="{FF2B5EF4-FFF2-40B4-BE49-F238E27FC236}">
              <a16:creationId xmlns:a16="http://schemas.microsoft.com/office/drawing/2014/main" id="{2CEC2C77-07DB-4F6A-97C0-ADE942418D8E}"/>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14" name="テキスト ボックス 813">
          <a:extLst>
            <a:ext uri="{FF2B5EF4-FFF2-40B4-BE49-F238E27FC236}">
              <a16:creationId xmlns:a16="http://schemas.microsoft.com/office/drawing/2014/main" id="{7413F904-0F53-40AC-9498-E8C180BE4B1F}"/>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5" name="直線コネクタ 814">
          <a:extLst>
            <a:ext uri="{FF2B5EF4-FFF2-40B4-BE49-F238E27FC236}">
              <a16:creationId xmlns:a16="http://schemas.microsoft.com/office/drawing/2014/main" id="{98DAD6E0-34F3-4D6A-927E-30C39C98E462}"/>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6" name="テキスト ボックス 815">
          <a:extLst>
            <a:ext uri="{FF2B5EF4-FFF2-40B4-BE49-F238E27FC236}">
              <a16:creationId xmlns:a16="http://schemas.microsoft.com/office/drawing/2014/main" id="{F8852C24-8E9A-4C1E-BEE3-2AA2C8191C4F}"/>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7" name="【庁舎】&#10;一人当たり面積グラフ枠">
          <a:extLst>
            <a:ext uri="{FF2B5EF4-FFF2-40B4-BE49-F238E27FC236}">
              <a16:creationId xmlns:a16="http://schemas.microsoft.com/office/drawing/2014/main" id="{B351BCB9-C43A-44ED-BCB9-C2602AAEAFA2}"/>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87249</xdr:rowOff>
    </xdr:from>
    <xdr:to>
      <xdr:col>116</xdr:col>
      <xdr:colOff>62864</xdr:colOff>
      <xdr:row>108</xdr:row>
      <xdr:rowOff>38481</xdr:rowOff>
    </xdr:to>
    <xdr:cxnSp macro="">
      <xdr:nvCxnSpPr>
        <xdr:cNvPr id="818" name="直線コネクタ 817">
          <a:extLst>
            <a:ext uri="{FF2B5EF4-FFF2-40B4-BE49-F238E27FC236}">
              <a16:creationId xmlns:a16="http://schemas.microsoft.com/office/drawing/2014/main" id="{5B719B2B-A090-4938-944D-821F811B10D5}"/>
            </a:ext>
          </a:extLst>
        </xdr:cNvPr>
        <xdr:cNvCxnSpPr/>
      </xdr:nvCxnSpPr>
      <xdr:spPr>
        <a:xfrm flipV="1">
          <a:off x="22160864" y="17403699"/>
          <a:ext cx="0" cy="11513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42308</xdr:rowOff>
    </xdr:from>
    <xdr:ext cx="469744" cy="259045"/>
    <xdr:sp macro="" textlink="">
      <xdr:nvSpPr>
        <xdr:cNvPr id="819" name="【庁舎】&#10;一人当たり面積最小値テキスト">
          <a:extLst>
            <a:ext uri="{FF2B5EF4-FFF2-40B4-BE49-F238E27FC236}">
              <a16:creationId xmlns:a16="http://schemas.microsoft.com/office/drawing/2014/main" id="{74F3E7F6-6F77-4C5B-A2CE-0AA93D98881A}"/>
            </a:ext>
          </a:extLst>
        </xdr:cNvPr>
        <xdr:cNvSpPr txBox="1"/>
      </xdr:nvSpPr>
      <xdr:spPr>
        <a:xfrm>
          <a:off x="22199600" y="18558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38481</xdr:rowOff>
    </xdr:from>
    <xdr:to>
      <xdr:col>116</xdr:col>
      <xdr:colOff>152400</xdr:colOff>
      <xdr:row>108</xdr:row>
      <xdr:rowOff>38481</xdr:rowOff>
    </xdr:to>
    <xdr:cxnSp macro="">
      <xdr:nvCxnSpPr>
        <xdr:cNvPr id="820" name="直線コネクタ 819">
          <a:extLst>
            <a:ext uri="{FF2B5EF4-FFF2-40B4-BE49-F238E27FC236}">
              <a16:creationId xmlns:a16="http://schemas.microsoft.com/office/drawing/2014/main" id="{B9740678-A021-470F-9B6C-F5CD93678868}"/>
            </a:ext>
          </a:extLst>
        </xdr:cNvPr>
        <xdr:cNvCxnSpPr/>
      </xdr:nvCxnSpPr>
      <xdr:spPr>
        <a:xfrm>
          <a:off x="22072600" y="18555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33926</xdr:rowOff>
    </xdr:from>
    <xdr:ext cx="469744" cy="259045"/>
    <xdr:sp macro="" textlink="">
      <xdr:nvSpPr>
        <xdr:cNvPr id="821" name="【庁舎】&#10;一人当たり面積最大値テキスト">
          <a:extLst>
            <a:ext uri="{FF2B5EF4-FFF2-40B4-BE49-F238E27FC236}">
              <a16:creationId xmlns:a16="http://schemas.microsoft.com/office/drawing/2014/main" id="{3D415576-3FC2-4351-9A61-29CCE21D6B86}"/>
            </a:ext>
          </a:extLst>
        </xdr:cNvPr>
        <xdr:cNvSpPr txBox="1"/>
      </xdr:nvSpPr>
      <xdr:spPr>
        <a:xfrm>
          <a:off x="22199600" y="17178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87249</xdr:rowOff>
    </xdr:from>
    <xdr:to>
      <xdr:col>116</xdr:col>
      <xdr:colOff>152400</xdr:colOff>
      <xdr:row>101</xdr:row>
      <xdr:rowOff>87249</xdr:rowOff>
    </xdr:to>
    <xdr:cxnSp macro="">
      <xdr:nvCxnSpPr>
        <xdr:cNvPr id="822" name="直線コネクタ 821">
          <a:extLst>
            <a:ext uri="{FF2B5EF4-FFF2-40B4-BE49-F238E27FC236}">
              <a16:creationId xmlns:a16="http://schemas.microsoft.com/office/drawing/2014/main" id="{A3F556DA-49B1-4AA4-AB04-B1EDFCF0F069}"/>
            </a:ext>
          </a:extLst>
        </xdr:cNvPr>
        <xdr:cNvCxnSpPr/>
      </xdr:nvCxnSpPr>
      <xdr:spPr>
        <a:xfrm>
          <a:off x="22072600" y="17403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110889</xdr:rowOff>
    </xdr:from>
    <xdr:ext cx="469744" cy="259045"/>
    <xdr:sp macro="" textlink="">
      <xdr:nvSpPr>
        <xdr:cNvPr id="823" name="【庁舎】&#10;一人当たり面積平均値テキスト">
          <a:extLst>
            <a:ext uri="{FF2B5EF4-FFF2-40B4-BE49-F238E27FC236}">
              <a16:creationId xmlns:a16="http://schemas.microsoft.com/office/drawing/2014/main" id="{53896A64-1FB2-499B-A643-838DF035E1BC}"/>
            </a:ext>
          </a:extLst>
        </xdr:cNvPr>
        <xdr:cNvSpPr txBox="1"/>
      </xdr:nvSpPr>
      <xdr:spPr>
        <a:xfrm>
          <a:off x="22199600" y="182845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132462</xdr:rowOff>
    </xdr:from>
    <xdr:to>
      <xdr:col>116</xdr:col>
      <xdr:colOff>114300</xdr:colOff>
      <xdr:row>107</xdr:row>
      <xdr:rowOff>62612</xdr:rowOff>
    </xdr:to>
    <xdr:sp macro="" textlink="">
      <xdr:nvSpPr>
        <xdr:cNvPr id="824" name="フローチャート: 判断 823">
          <a:extLst>
            <a:ext uri="{FF2B5EF4-FFF2-40B4-BE49-F238E27FC236}">
              <a16:creationId xmlns:a16="http://schemas.microsoft.com/office/drawing/2014/main" id="{6ABC7841-1A24-4EC1-9257-D7F525132E53}"/>
            </a:ext>
          </a:extLst>
        </xdr:cNvPr>
        <xdr:cNvSpPr/>
      </xdr:nvSpPr>
      <xdr:spPr>
        <a:xfrm>
          <a:off x="22110700" y="18306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159131</xdr:rowOff>
    </xdr:from>
    <xdr:to>
      <xdr:col>112</xdr:col>
      <xdr:colOff>38100</xdr:colOff>
      <xdr:row>107</xdr:row>
      <xdr:rowOff>89281</xdr:rowOff>
    </xdr:to>
    <xdr:sp macro="" textlink="">
      <xdr:nvSpPr>
        <xdr:cNvPr id="825" name="フローチャート: 判断 824">
          <a:extLst>
            <a:ext uri="{FF2B5EF4-FFF2-40B4-BE49-F238E27FC236}">
              <a16:creationId xmlns:a16="http://schemas.microsoft.com/office/drawing/2014/main" id="{DC023729-8357-4A08-AF96-17CD53063C77}"/>
            </a:ext>
          </a:extLst>
        </xdr:cNvPr>
        <xdr:cNvSpPr/>
      </xdr:nvSpPr>
      <xdr:spPr>
        <a:xfrm>
          <a:off x="21272500" y="18332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166370</xdr:rowOff>
    </xdr:from>
    <xdr:to>
      <xdr:col>107</xdr:col>
      <xdr:colOff>101600</xdr:colOff>
      <xdr:row>107</xdr:row>
      <xdr:rowOff>96520</xdr:rowOff>
    </xdr:to>
    <xdr:sp macro="" textlink="">
      <xdr:nvSpPr>
        <xdr:cNvPr id="826" name="フローチャート: 判断 825">
          <a:extLst>
            <a:ext uri="{FF2B5EF4-FFF2-40B4-BE49-F238E27FC236}">
              <a16:creationId xmlns:a16="http://schemas.microsoft.com/office/drawing/2014/main" id="{364D9D98-D5C3-4A0A-A8A1-BF329F83B62F}"/>
            </a:ext>
          </a:extLst>
        </xdr:cNvPr>
        <xdr:cNvSpPr/>
      </xdr:nvSpPr>
      <xdr:spPr>
        <a:xfrm>
          <a:off x="20383500" y="1834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13208</xdr:rowOff>
    </xdr:from>
    <xdr:to>
      <xdr:col>102</xdr:col>
      <xdr:colOff>165100</xdr:colOff>
      <xdr:row>107</xdr:row>
      <xdr:rowOff>114808</xdr:rowOff>
    </xdr:to>
    <xdr:sp macro="" textlink="">
      <xdr:nvSpPr>
        <xdr:cNvPr id="827" name="フローチャート: 判断 826">
          <a:extLst>
            <a:ext uri="{FF2B5EF4-FFF2-40B4-BE49-F238E27FC236}">
              <a16:creationId xmlns:a16="http://schemas.microsoft.com/office/drawing/2014/main" id="{D6C0030C-B8CE-43A0-8BA0-DB421AE37157}"/>
            </a:ext>
          </a:extLst>
        </xdr:cNvPr>
        <xdr:cNvSpPr/>
      </xdr:nvSpPr>
      <xdr:spPr>
        <a:xfrm>
          <a:off x="19494500" y="18358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21589</xdr:rowOff>
    </xdr:from>
    <xdr:to>
      <xdr:col>98</xdr:col>
      <xdr:colOff>38100</xdr:colOff>
      <xdr:row>107</xdr:row>
      <xdr:rowOff>123189</xdr:rowOff>
    </xdr:to>
    <xdr:sp macro="" textlink="">
      <xdr:nvSpPr>
        <xdr:cNvPr id="828" name="フローチャート: 判断 827">
          <a:extLst>
            <a:ext uri="{FF2B5EF4-FFF2-40B4-BE49-F238E27FC236}">
              <a16:creationId xmlns:a16="http://schemas.microsoft.com/office/drawing/2014/main" id="{43575D66-C448-4FCD-863E-3AC1B70CE99A}"/>
            </a:ext>
          </a:extLst>
        </xdr:cNvPr>
        <xdr:cNvSpPr/>
      </xdr:nvSpPr>
      <xdr:spPr>
        <a:xfrm>
          <a:off x="18605500" y="18366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4ACF842B-8129-4C2B-AF11-3CDA90C00CD3}"/>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08B56886-A3F2-4F70-9CED-B72B9AFDC142}"/>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8B448D39-B29C-4BF4-B52A-B7F251330119}"/>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6F621872-1E0F-4C0C-97CF-38078B30BD2A}"/>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338A1F0B-C6F8-46AE-981F-3765113C66FE}"/>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25019</xdr:rowOff>
    </xdr:from>
    <xdr:to>
      <xdr:col>116</xdr:col>
      <xdr:colOff>114300</xdr:colOff>
      <xdr:row>106</xdr:row>
      <xdr:rowOff>126619</xdr:rowOff>
    </xdr:to>
    <xdr:sp macro="" textlink="">
      <xdr:nvSpPr>
        <xdr:cNvPr id="834" name="楕円 833">
          <a:extLst>
            <a:ext uri="{FF2B5EF4-FFF2-40B4-BE49-F238E27FC236}">
              <a16:creationId xmlns:a16="http://schemas.microsoft.com/office/drawing/2014/main" id="{086FD03F-2A9D-4390-A73A-32C87488ECCB}"/>
            </a:ext>
          </a:extLst>
        </xdr:cNvPr>
        <xdr:cNvSpPr/>
      </xdr:nvSpPr>
      <xdr:spPr>
        <a:xfrm>
          <a:off x="22110700" y="18198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47896</xdr:rowOff>
    </xdr:from>
    <xdr:ext cx="469744" cy="259045"/>
    <xdr:sp macro="" textlink="">
      <xdr:nvSpPr>
        <xdr:cNvPr id="835" name="【庁舎】&#10;一人当たり面積該当値テキスト">
          <a:extLst>
            <a:ext uri="{FF2B5EF4-FFF2-40B4-BE49-F238E27FC236}">
              <a16:creationId xmlns:a16="http://schemas.microsoft.com/office/drawing/2014/main" id="{2C12CCA8-273B-4A54-ADEA-A6A857262E01}"/>
            </a:ext>
          </a:extLst>
        </xdr:cNvPr>
        <xdr:cNvSpPr txBox="1"/>
      </xdr:nvSpPr>
      <xdr:spPr>
        <a:xfrm>
          <a:off x="22199600" y="18050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29211</xdr:rowOff>
    </xdr:from>
    <xdr:to>
      <xdr:col>112</xdr:col>
      <xdr:colOff>38100</xdr:colOff>
      <xdr:row>106</xdr:row>
      <xdr:rowOff>130811</xdr:rowOff>
    </xdr:to>
    <xdr:sp macro="" textlink="">
      <xdr:nvSpPr>
        <xdr:cNvPr id="836" name="楕円 835">
          <a:extLst>
            <a:ext uri="{FF2B5EF4-FFF2-40B4-BE49-F238E27FC236}">
              <a16:creationId xmlns:a16="http://schemas.microsoft.com/office/drawing/2014/main" id="{82574192-7A37-493B-A62E-CB37E6558C3E}"/>
            </a:ext>
          </a:extLst>
        </xdr:cNvPr>
        <xdr:cNvSpPr/>
      </xdr:nvSpPr>
      <xdr:spPr>
        <a:xfrm>
          <a:off x="21272500" y="18202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75819</xdr:rowOff>
    </xdr:from>
    <xdr:to>
      <xdr:col>116</xdr:col>
      <xdr:colOff>63500</xdr:colOff>
      <xdr:row>106</xdr:row>
      <xdr:rowOff>80011</xdr:rowOff>
    </xdr:to>
    <xdr:cxnSp macro="">
      <xdr:nvCxnSpPr>
        <xdr:cNvPr id="837" name="直線コネクタ 836">
          <a:extLst>
            <a:ext uri="{FF2B5EF4-FFF2-40B4-BE49-F238E27FC236}">
              <a16:creationId xmlns:a16="http://schemas.microsoft.com/office/drawing/2014/main" id="{872F1ED1-9587-4B55-B6B2-CE0E85B44DF3}"/>
            </a:ext>
          </a:extLst>
        </xdr:cNvPr>
        <xdr:cNvCxnSpPr/>
      </xdr:nvCxnSpPr>
      <xdr:spPr>
        <a:xfrm flipV="1">
          <a:off x="21323300" y="18249519"/>
          <a:ext cx="838200" cy="4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35306</xdr:rowOff>
    </xdr:from>
    <xdr:to>
      <xdr:col>107</xdr:col>
      <xdr:colOff>101600</xdr:colOff>
      <xdr:row>106</xdr:row>
      <xdr:rowOff>136906</xdr:rowOff>
    </xdr:to>
    <xdr:sp macro="" textlink="">
      <xdr:nvSpPr>
        <xdr:cNvPr id="838" name="楕円 837">
          <a:extLst>
            <a:ext uri="{FF2B5EF4-FFF2-40B4-BE49-F238E27FC236}">
              <a16:creationId xmlns:a16="http://schemas.microsoft.com/office/drawing/2014/main" id="{4133BC68-1B5B-4E13-A0DE-E8B3AFA75751}"/>
            </a:ext>
          </a:extLst>
        </xdr:cNvPr>
        <xdr:cNvSpPr/>
      </xdr:nvSpPr>
      <xdr:spPr>
        <a:xfrm>
          <a:off x="20383500" y="18209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80011</xdr:rowOff>
    </xdr:from>
    <xdr:to>
      <xdr:col>111</xdr:col>
      <xdr:colOff>177800</xdr:colOff>
      <xdr:row>106</xdr:row>
      <xdr:rowOff>86106</xdr:rowOff>
    </xdr:to>
    <xdr:cxnSp macro="">
      <xdr:nvCxnSpPr>
        <xdr:cNvPr id="839" name="直線コネクタ 838">
          <a:extLst>
            <a:ext uri="{FF2B5EF4-FFF2-40B4-BE49-F238E27FC236}">
              <a16:creationId xmlns:a16="http://schemas.microsoft.com/office/drawing/2014/main" id="{297D1B6A-C3C6-48EE-B9FA-EC98C8D0AB52}"/>
            </a:ext>
          </a:extLst>
        </xdr:cNvPr>
        <xdr:cNvCxnSpPr/>
      </xdr:nvCxnSpPr>
      <xdr:spPr>
        <a:xfrm flipV="1">
          <a:off x="20434300" y="18253711"/>
          <a:ext cx="889000" cy="6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45974</xdr:rowOff>
    </xdr:from>
    <xdr:to>
      <xdr:col>102</xdr:col>
      <xdr:colOff>165100</xdr:colOff>
      <xdr:row>106</xdr:row>
      <xdr:rowOff>147574</xdr:rowOff>
    </xdr:to>
    <xdr:sp macro="" textlink="">
      <xdr:nvSpPr>
        <xdr:cNvPr id="840" name="楕円 839">
          <a:extLst>
            <a:ext uri="{FF2B5EF4-FFF2-40B4-BE49-F238E27FC236}">
              <a16:creationId xmlns:a16="http://schemas.microsoft.com/office/drawing/2014/main" id="{BD406620-17C9-403D-B43E-5B2F40069D54}"/>
            </a:ext>
          </a:extLst>
        </xdr:cNvPr>
        <xdr:cNvSpPr/>
      </xdr:nvSpPr>
      <xdr:spPr>
        <a:xfrm>
          <a:off x="19494500" y="18219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86106</xdr:rowOff>
    </xdr:from>
    <xdr:to>
      <xdr:col>107</xdr:col>
      <xdr:colOff>50800</xdr:colOff>
      <xdr:row>106</xdr:row>
      <xdr:rowOff>96774</xdr:rowOff>
    </xdr:to>
    <xdr:cxnSp macro="">
      <xdr:nvCxnSpPr>
        <xdr:cNvPr id="841" name="直線コネクタ 840">
          <a:extLst>
            <a:ext uri="{FF2B5EF4-FFF2-40B4-BE49-F238E27FC236}">
              <a16:creationId xmlns:a16="http://schemas.microsoft.com/office/drawing/2014/main" id="{D361E478-F188-4F5F-B8A5-7A9F605234CC}"/>
            </a:ext>
          </a:extLst>
        </xdr:cNvPr>
        <xdr:cNvCxnSpPr/>
      </xdr:nvCxnSpPr>
      <xdr:spPr>
        <a:xfrm flipV="1">
          <a:off x="19545300" y="18259806"/>
          <a:ext cx="889000" cy="10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53212</xdr:rowOff>
    </xdr:from>
    <xdr:to>
      <xdr:col>98</xdr:col>
      <xdr:colOff>38100</xdr:colOff>
      <xdr:row>106</xdr:row>
      <xdr:rowOff>154812</xdr:rowOff>
    </xdr:to>
    <xdr:sp macro="" textlink="">
      <xdr:nvSpPr>
        <xdr:cNvPr id="842" name="楕円 841">
          <a:extLst>
            <a:ext uri="{FF2B5EF4-FFF2-40B4-BE49-F238E27FC236}">
              <a16:creationId xmlns:a16="http://schemas.microsoft.com/office/drawing/2014/main" id="{E83A4E36-2D4F-4463-BB76-474F85B6432B}"/>
            </a:ext>
          </a:extLst>
        </xdr:cNvPr>
        <xdr:cNvSpPr/>
      </xdr:nvSpPr>
      <xdr:spPr>
        <a:xfrm>
          <a:off x="18605500" y="18226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96774</xdr:rowOff>
    </xdr:from>
    <xdr:to>
      <xdr:col>102</xdr:col>
      <xdr:colOff>114300</xdr:colOff>
      <xdr:row>106</xdr:row>
      <xdr:rowOff>104012</xdr:rowOff>
    </xdr:to>
    <xdr:cxnSp macro="">
      <xdr:nvCxnSpPr>
        <xdr:cNvPr id="843" name="直線コネクタ 842">
          <a:extLst>
            <a:ext uri="{FF2B5EF4-FFF2-40B4-BE49-F238E27FC236}">
              <a16:creationId xmlns:a16="http://schemas.microsoft.com/office/drawing/2014/main" id="{A8EF7CCF-A802-41F9-932A-DC78327F3EC2}"/>
            </a:ext>
          </a:extLst>
        </xdr:cNvPr>
        <xdr:cNvCxnSpPr/>
      </xdr:nvCxnSpPr>
      <xdr:spPr>
        <a:xfrm flipV="1">
          <a:off x="18656300" y="18270474"/>
          <a:ext cx="889000" cy="7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80408</xdr:rowOff>
    </xdr:from>
    <xdr:ext cx="469744" cy="259045"/>
    <xdr:sp macro="" textlink="">
      <xdr:nvSpPr>
        <xdr:cNvPr id="844" name="n_1aveValue【庁舎】&#10;一人当たり面積">
          <a:extLst>
            <a:ext uri="{FF2B5EF4-FFF2-40B4-BE49-F238E27FC236}">
              <a16:creationId xmlns:a16="http://schemas.microsoft.com/office/drawing/2014/main" id="{80D74B3C-8E5F-4741-9D2D-18D1FC3F230D}"/>
            </a:ext>
          </a:extLst>
        </xdr:cNvPr>
        <xdr:cNvSpPr txBox="1"/>
      </xdr:nvSpPr>
      <xdr:spPr>
        <a:xfrm>
          <a:off x="21075727" y="18425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87647</xdr:rowOff>
    </xdr:from>
    <xdr:ext cx="469744" cy="259045"/>
    <xdr:sp macro="" textlink="">
      <xdr:nvSpPr>
        <xdr:cNvPr id="845" name="n_2aveValue【庁舎】&#10;一人当たり面積">
          <a:extLst>
            <a:ext uri="{FF2B5EF4-FFF2-40B4-BE49-F238E27FC236}">
              <a16:creationId xmlns:a16="http://schemas.microsoft.com/office/drawing/2014/main" id="{86DC4116-0611-4699-9D0C-FF5B969127C2}"/>
            </a:ext>
          </a:extLst>
        </xdr:cNvPr>
        <xdr:cNvSpPr txBox="1"/>
      </xdr:nvSpPr>
      <xdr:spPr>
        <a:xfrm>
          <a:off x="20199427" y="18432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105935</xdr:rowOff>
    </xdr:from>
    <xdr:ext cx="469744" cy="259045"/>
    <xdr:sp macro="" textlink="">
      <xdr:nvSpPr>
        <xdr:cNvPr id="846" name="n_3aveValue【庁舎】&#10;一人当たり面積">
          <a:extLst>
            <a:ext uri="{FF2B5EF4-FFF2-40B4-BE49-F238E27FC236}">
              <a16:creationId xmlns:a16="http://schemas.microsoft.com/office/drawing/2014/main" id="{7F3ECE40-5553-49A4-BAC5-B42CEDF03027}"/>
            </a:ext>
          </a:extLst>
        </xdr:cNvPr>
        <xdr:cNvSpPr txBox="1"/>
      </xdr:nvSpPr>
      <xdr:spPr>
        <a:xfrm>
          <a:off x="19310427" y="18451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114316</xdr:rowOff>
    </xdr:from>
    <xdr:ext cx="469744" cy="259045"/>
    <xdr:sp macro="" textlink="">
      <xdr:nvSpPr>
        <xdr:cNvPr id="847" name="n_4aveValue【庁舎】&#10;一人当たり面積">
          <a:extLst>
            <a:ext uri="{FF2B5EF4-FFF2-40B4-BE49-F238E27FC236}">
              <a16:creationId xmlns:a16="http://schemas.microsoft.com/office/drawing/2014/main" id="{7C6F866D-7935-4E80-92D8-F434DBFE82B1}"/>
            </a:ext>
          </a:extLst>
        </xdr:cNvPr>
        <xdr:cNvSpPr txBox="1"/>
      </xdr:nvSpPr>
      <xdr:spPr>
        <a:xfrm>
          <a:off x="18421427" y="18459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147338</xdr:rowOff>
    </xdr:from>
    <xdr:ext cx="469744" cy="259045"/>
    <xdr:sp macro="" textlink="">
      <xdr:nvSpPr>
        <xdr:cNvPr id="848" name="n_1mainValue【庁舎】&#10;一人当たり面積">
          <a:extLst>
            <a:ext uri="{FF2B5EF4-FFF2-40B4-BE49-F238E27FC236}">
              <a16:creationId xmlns:a16="http://schemas.microsoft.com/office/drawing/2014/main" id="{773299F3-ED96-4C2B-82D8-40384350F749}"/>
            </a:ext>
          </a:extLst>
        </xdr:cNvPr>
        <xdr:cNvSpPr txBox="1"/>
      </xdr:nvSpPr>
      <xdr:spPr>
        <a:xfrm>
          <a:off x="21075727" y="17978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153433</xdr:rowOff>
    </xdr:from>
    <xdr:ext cx="469744" cy="259045"/>
    <xdr:sp macro="" textlink="">
      <xdr:nvSpPr>
        <xdr:cNvPr id="849" name="n_2mainValue【庁舎】&#10;一人当たり面積">
          <a:extLst>
            <a:ext uri="{FF2B5EF4-FFF2-40B4-BE49-F238E27FC236}">
              <a16:creationId xmlns:a16="http://schemas.microsoft.com/office/drawing/2014/main" id="{E9C39AE9-52FE-4B3D-AD02-2635C099F32C}"/>
            </a:ext>
          </a:extLst>
        </xdr:cNvPr>
        <xdr:cNvSpPr txBox="1"/>
      </xdr:nvSpPr>
      <xdr:spPr>
        <a:xfrm>
          <a:off x="20199427" y="17984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164101</xdr:rowOff>
    </xdr:from>
    <xdr:ext cx="469744" cy="259045"/>
    <xdr:sp macro="" textlink="">
      <xdr:nvSpPr>
        <xdr:cNvPr id="850" name="n_3mainValue【庁舎】&#10;一人当たり面積">
          <a:extLst>
            <a:ext uri="{FF2B5EF4-FFF2-40B4-BE49-F238E27FC236}">
              <a16:creationId xmlns:a16="http://schemas.microsoft.com/office/drawing/2014/main" id="{184548BA-EB4C-4B1E-A544-994B2D03E1D8}"/>
            </a:ext>
          </a:extLst>
        </xdr:cNvPr>
        <xdr:cNvSpPr txBox="1"/>
      </xdr:nvSpPr>
      <xdr:spPr>
        <a:xfrm>
          <a:off x="19310427" y="17994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171339</xdr:rowOff>
    </xdr:from>
    <xdr:ext cx="469744" cy="259045"/>
    <xdr:sp macro="" textlink="">
      <xdr:nvSpPr>
        <xdr:cNvPr id="851" name="n_4mainValue【庁舎】&#10;一人当たり面積">
          <a:extLst>
            <a:ext uri="{FF2B5EF4-FFF2-40B4-BE49-F238E27FC236}">
              <a16:creationId xmlns:a16="http://schemas.microsoft.com/office/drawing/2014/main" id="{A1BCEBBF-4697-49D6-A094-1C20242B1B4A}"/>
            </a:ext>
          </a:extLst>
        </xdr:cNvPr>
        <xdr:cNvSpPr txBox="1"/>
      </xdr:nvSpPr>
      <xdr:spPr>
        <a:xfrm>
          <a:off x="18421427" y="18002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2" name="正方形/長方形 851">
          <a:extLst>
            <a:ext uri="{FF2B5EF4-FFF2-40B4-BE49-F238E27FC236}">
              <a16:creationId xmlns:a16="http://schemas.microsoft.com/office/drawing/2014/main" id="{091D7553-5871-4DE9-95F3-4E9A9208BF9E}"/>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3" name="正方形/長方形 852">
          <a:extLst>
            <a:ext uri="{FF2B5EF4-FFF2-40B4-BE49-F238E27FC236}">
              <a16:creationId xmlns:a16="http://schemas.microsoft.com/office/drawing/2014/main" id="{AC1C0D24-A693-40EF-A845-A10588F350D5}"/>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4" name="テキスト ボックス 853">
          <a:extLst>
            <a:ext uri="{FF2B5EF4-FFF2-40B4-BE49-F238E27FC236}">
              <a16:creationId xmlns:a16="http://schemas.microsoft.com/office/drawing/2014/main" id="{43F605E1-64C9-4FED-91BE-29B6C3C76209}"/>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平成</a:t>
          </a:r>
          <a:r>
            <a:rPr kumimoji="1" lang="en-US" altLang="ja-JP" sz="1300">
              <a:latin typeface="ＭＳ Ｐゴシック" panose="020B0600070205080204" pitchFamily="50" charset="-128"/>
              <a:ea typeface="ＭＳ Ｐゴシック" panose="020B0600070205080204" pitchFamily="50" charset="-128"/>
            </a:rPr>
            <a:t>21</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月に、旧湧別町と旧上湧別町の２町が合併。</a:t>
          </a:r>
        </a:p>
        <a:p>
          <a:r>
            <a:rPr kumimoji="1" lang="ja-JP" altLang="en-US" sz="1300">
              <a:latin typeface="ＭＳ Ｐゴシック" panose="020B0600070205080204" pitchFamily="50" charset="-128"/>
              <a:ea typeface="ＭＳ Ｐゴシック" panose="020B0600070205080204" pitchFamily="50" charset="-128"/>
            </a:rPr>
            <a:t>人口規模が同等の旧</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町が合併し、当時から所有する公共施設を現在においても使用しているため、建物の一人当たり面積は総じて高いものとなっている。</a:t>
          </a:r>
        </a:p>
        <a:p>
          <a:r>
            <a:rPr kumimoji="1" lang="ja-JP" altLang="en-US" sz="1300">
              <a:latin typeface="ＭＳ Ｐゴシック" panose="020B0600070205080204" pitchFamily="50" charset="-128"/>
              <a:ea typeface="ＭＳ Ｐゴシック" panose="020B0600070205080204" pitchFamily="50" charset="-128"/>
            </a:rPr>
            <a:t>施設は全般的に償却が進展し、償却率は類似団体と比較して高くなっているものが多いが、一部の施設では近年の新規整備等により類似団体と比較して低くなっている。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図書館、体育館、庁舎は旧</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町の地域区分で同規模の施設をそれぞれ所有しているため、一人当たり面積が大きくなっている。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25" zeroHeight="1" x14ac:dyDescent="0.15"/>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x14ac:dyDescent="0.15">
      <c r="B1" s="415" t="s">
        <v>76</v>
      </c>
      <c r="C1" s="415"/>
      <c r="D1" s="415"/>
      <c r="E1" s="415"/>
      <c r="F1" s="415"/>
      <c r="G1" s="415"/>
      <c r="H1" s="415"/>
      <c r="I1" s="415"/>
      <c r="J1" s="415"/>
      <c r="K1" s="415"/>
      <c r="L1" s="415"/>
      <c r="M1" s="415"/>
      <c r="N1" s="415"/>
      <c r="O1" s="415"/>
      <c r="P1" s="415"/>
      <c r="Q1" s="415"/>
      <c r="R1" s="415"/>
      <c r="S1" s="415"/>
      <c r="T1" s="415"/>
      <c r="U1" s="415"/>
      <c r="V1" s="415"/>
      <c r="W1" s="415"/>
      <c r="X1" s="415"/>
      <c r="Y1" s="415"/>
      <c r="Z1" s="415"/>
      <c r="AA1" s="415"/>
      <c r="AB1" s="415"/>
      <c r="AC1" s="415"/>
      <c r="AD1" s="415"/>
      <c r="AE1" s="415"/>
      <c r="AF1" s="415"/>
      <c r="AG1" s="415"/>
      <c r="AH1" s="415"/>
      <c r="AI1" s="415"/>
      <c r="AJ1" s="415"/>
      <c r="AK1" s="415"/>
      <c r="AL1" s="415"/>
      <c r="AM1" s="415"/>
      <c r="AN1" s="415"/>
      <c r="AO1" s="415"/>
      <c r="AP1" s="415"/>
      <c r="AQ1" s="415"/>
      <c r="AR1" s="415"/>
      <c r="AS1" s="415"/>
      <c r="AT1" s="415"/>
      <c r="AU1" s="415"/>
      <c r="AV1" s="415"/>
      <c r="AW1" s="415"/>
      <c r="AX1" s="415"/>
      <c r="AY1" s="415"/>
      <c r="AZ1" s="415"/>
      <c r="BA1" s="415"/>
      <c r="BB1" s="415"/>
      <c r="BC1" s="415"/>
      <c r="BD1" s="415"/>
      <c r="BE1" s="415"/>
      <c r="BF1" s="415"/>
      <c r="BG1" s="415"/>
      <c r="BH1" s="415"/>
      <c r="BI1" s="415"/>
      <c r="BJ1" s="415"/>
      <c r="BK1" s="415"/>
      <c r="BL1" s="415"/>
      <c r="BM1" s="415"/>
      <c r="BN1" s="415"/>
      <c r="BO1" s="415"/>
      <c r="BP1" s="415"/>
      <c r="BQ1" s="415"/>
      <c r="BR1" s="415"/>
      <c r="BS1" s="415"/>
      <c r="BT1" s="415"/>
      <c r="BU1" s="415"/>
      <c r="BV1" s="415"/>
      <c r="BW1" s="415"/>
      <c r="BX1" s="415"/>
      <c r="BY1" s="415"/>
      <c r="BZ1" s="415"/>
      <c r="CA1" s="415"/>
      <c r="CB1" s="415"/>
      <c r="CC1" s="415"/>
      <c r="CD1" s="415"/>
      <c r="CE1" s="415"/>
      <c r="CF1" s="415"/>
      <c r="CG1" s="415"/>
      <c r="CH1" s="415"/>
      <c r="CI1" s="415"/>
      <c r="CJ1" s="415"/>
      <c r="CK1" s="415"/>
      <c r="CL1" s="415"/>
      <c r="CM1" s="415"/>
      <c r="CN1" s="415"/>
      <c r="CO1" s="415"/>
      <c r="CP1" s="415"/>
      <c r="CQ1" s="415"/>
      <c r="CR1" s="415"/>
      <c r="CS1" s="415"/>
      <c r="CT1" s="415"/>
      <c r="CU1" s="415"/>
      <c r="CV1" s="415"/>
      <c r="CW1" s="415"/>
      <c r="CX1" s="415"/>
      <c r="CY1" s="415"/>
      <c r="CZ1" s="415"/>
      <c r="DA1" s="415"/>
      <c r="DB1" s="415"/>
      <c r="DC1" s="415"/>
      <c r="DD1" s="415"/>
      <c r="DE1" s="415"/>
      <c r="DF1" s="415"/>
      <c r="DG1" s="415"/>
      <c r="DH1" s="415"/>
      <c r="DI1" s="415"/>
      <c r="DJ1" s="169"/>
      <c r="DK1" s="169"/>
      <c r="DL1" s="169"/>
      <c r="DM1" s="169"/>
      <c r="DN1" s="169"/>
      <c r="DO1" s="169"/>
    </row>
    <row r="2" spans="1:119" ht="24.75" thickBot="1" x14ac:dyDescent="0.2">
      <c r="B2" s="170" t="s">
        <v>77</v>
      </c>
      <c r="C2" s="170"/>
      <c r="D2" s="171"/>
    </row>
    <row r="3" spans="1:119" ht="18.75" customHeight="1" thickBot="1" x14ac:dyDescent="0.2">
      <c r="A3" s="169"/>
      <c r="B3" s="416" t="s">
        <v>78</v>
      </c>
      <c r="C3" s="417"/>
      <c r="D3" s="417"/>
      <c r="E3" s="418"/>
      <c r="F3" s="418"/>
      <c r="G3" s="418"/>
      <c r="H3" s="418"/>
      <c r="I3" s="418"/>
      <c r="J3" s="418"/>
      <c r="K3" s="418"/>
      <c r="L3" s="418" t="s">
        <v>79</v>
      </c>
      <c r="M3" s="418"/>
      <c r="N3" s="418"/>
      <c r="O3" s="418"/>
      <c r="P3" s="418"/>
      <c r="Q3" s="418"/>
      <c r="R3" s="425"/>
      <c r="S3" s="425"/>
      <c r="T3" s="425"/>
      <c r="U3" s="425"/>
      <c r="V3" s="426"/>
      <c r="W3" s="400" t="s">
        <v>80</v>
      </c>
      <c r="X3" s="401"/>
      <c r="Y3" s="401"/>
      <c r="Z3" s="401"/>
      <c r="AA3" s="401"/>
      <c r="AB3" s="417"/>
      <c r="AC3" s="425" t="s">
        <v>81</v>
      </c>
      <c r="AD3" s="401"/>
      <c r="AE3" s="401"/>
      <c r="AF3" s="401"/>
      <c r="AG3" s="401"/>
      <c r="AH3" s="401"/>
      <c r="AI3" s="401"/>
      <c r="AJ3" s="401"/>
      <c r="AK3" s="401"/>
      <c r="AL3" s="402"/>
      <c r="AM3" s="400" t="s">
        <v>82</v>
      </c>
      <c r="AN3" s="401"/>
      <c r="AO3" s="401"/>
      <c r="AP3" s="401"/>
      <c r="AQ3" s="401"/>
      <c r="AR3" s="401"/>
      <c r="AS3" s="401"/>
      <c r="AT3" s="401"/>
      <c r="AU3" s="401"/>
      <c r="AV3" s="401"/>
      <c r="AW3" s="401"/>
      <c r="AX3" s="402"/>
      <c r="AY3" s="437" t="s">
        <v>1</v>
      </c>
      <c r="AZ3" s="438"/>
      <c r="BA3" s="438"/>
      <c r="BB3" s="438"/>
      <c r="BC3" s="438"/>
      <c r="BD3" s="438"/>
      <c r="BE3" s="438"/>
      <c r="BF3" s="438"/>
      <c r="BG3" s="438"/>
      <c r="BH3" s="438"/>
      <c r="BI3" s="438"/>
      <c r="BJ3" s="438"/>
      <c r="BK3" s="438"/>
      <c r="BL3" s="438"/>
      <c r="BM3" s="439"/>
      <c r="BN3" s="400" t="s">
        <v>83</v>
      </c>
      <c r="BO3" s="401"/>
      <c r="BP3" s="401"/>
      <c r="BQ3" s="401"/>
      <c r="BR3" s="401"/>
      <c r="BS3" s="401"/>
      <c r="BT3" s="401"/>
      <c r="BU3" s="402"/>
      <c r="BV3" s="400" t="s">
        <v>84</v>
      </c>
      <c r="BW3" s="401"/>
      <c r="BX3" s="401"/>
      <c r="BY3" s="401"/>
      <c r="BZ3" s="401"/>
      <c r="CA3" s="401"/>
      <c r="CB3" s="401"/>
      <c r="CC3" s="402"/>
      <c r="CD3" s="437" t="s">
        <v>1</v>
      </c>
      <c r="CE3" s="438"/>
      <c r="CF3" s="438"/>
      <c r="CG3" s="438"/>
      <c r="CH3" s="438"/>
      <c r="CI3" s="438"/>
      <c r="CJ3" s="438"/>
      <c r="CK3" s="438"/>
      <c r="CL3" s="438"/>
      <c r="CM3" s="438"/>
      <c r="CN3" s="438"/>
      <c r="CO3" s="438"/>
      <c r="CP3" s="438"/>
      <c r="CQ3" s="438"/>
      <c r="CR3" s="438"/>
      <c r="CS3" s="439"/>
      <c r="CT3" s="400" t="s">
        <v>85</v>
      </c>
      <c r="CU3" s="401"/>
      <c r="CV3" s="401"/>
      <c r="CW3" s="401"/>
      <c r="CX3" s="401"/>
      <c r="CY3" s="401"/>
      <c r="CZ3" s="401"/>
      <c r="DA3" s="402"/>
      <c r="DB3" s="400" t="s">
        <v>86</v>
      </c>
      <c r="DC3" s="401"/>
      <c r="DD3" s="401"/>
      <c r="DE3" s="401"/>
      <c r="DF3" s="401"/>
      <c r="DG3" s="401"/>
      <c r="DH3" s="401"/>
      <c r="DI3" s="402"/>
    </row>
    <row r="4" spans="1:119" ht="18.75" customHeight="1" x14ac:dyDescent="0.15">
      <c r="A4" s="169"/>
      <c r="B4" s="419"/>
      <c r="C4" s="420"/>
      <c r="D4" s="420"/>
      <c r="E4" s="421"/>
      <c r="F4" s="421"/>
      <c r="G4" s="421"/>
      <c r="H4" s="421"/>
      <c r="I4" s="421"/>
      <c r="J4" s="421"/>
      <c r="K4" s="421"/>
      <c r="L4" s="421"/>
      <c r="M4" s="421"/>
      <c r="N4" s="421"/>
      <c r="O4" s="421"/>
      <c r="P4" s="421"/>
      <c r="Q4" s="421"/>
      <c r="R4" s="427"/>
      <c r="S4" s="427"/>
      <c r="T4" s="427"/>
      <c r="U4" s="427"/>
      <c r="V4" s="428"/>
      <c r="W4" s="431"/>
      <c r="X4" s="432"/>
      <c r="Y4" s="432"/>
      <c r="Z4" s="432"/>
      <c r="AA4" s="432"/>
      <c r="AB4" s="420"/>
      <c r="AC4" s="427"/>
      <c r="AD4" s="432"/>
      <c r="AE4" s="432"/>
      <c r="AF4" s="432"/>
      <c r="AG4" s="432"/>
      <c r="AH4" s="432"/>
      <c r="AI4" s="432"/>
      <c r="AJ4" s="432"/>
      <c r="AK4" s="432"/>
      <c r="AL4" s="435"/>
      <c r="AM4" s="433"/>
      <c r="AN4" s="434"/>
      <c r="AO4" s="434"/>
      <c r="AP4" s="434"/>
      <c r="AQ4" s="434"/>
      <c r="AR4" s="434"/>
      <c r="AS4" s="434"/>
      <c r="AT4" s="434"/>
      <c r="AU4" s="434"/>
      <c r="AV4" s="434"/>
      <c r="AW4" s="434"/>
      <c r="AX4" s="436"/>
      <c r="AY4" s="403" t="s">
        <v>87</v>
      </c>
      <c r="AZ4" s="404"/>
      <c r="BA4" s="404"/>
      <c r="BB4" s="404"/>
      <c r="BC4" s="404"/>
      <c r="BD4" s="404"/>
      <c r="BE4" s="404"/>
      <c r="BF4" s="404"/>
      <c r="BG4" s="404"/>
      <c r="BH4" s="404"/>
      <c r="BI4" s="404"/>
      <c r="BJ4" s="404"/>
      <c r="BK4" s="404"/>
      <c r="BL4" s="404"/>
      <c r="BM4" s="405"/>
      <c r="BN4" s="406">
        <v>11243834</v>
      </c>
      <c r="BO4" s="407"/>
      <c r="BP4" s="407"/>
      <c r="BQ4" s="407"/>
      <c r="BR4" s="407"/>
      <c r="BS4" s="407"/>
      <c r="BT4" s="407"/>
      <c r="BU4" s="408"/>
      <c r="BV4" s="406">
        <v>11651816</v>
      </c>
      <c r="BW4" s="407"/>
      <c r="BX4" s="407"/>
      <c r="BY4" s="407"/>
      <c r="BZ4" s="407"/>
      <c r="CA4" s="407"/>
      <c r="CB4" s="407"/>
      <c r="CC4" s="408"/>
      <c r="CD4" s="409" t="s">
        <v>88</v>
      </c>
      <c r="CE4" s="410"/>
      <c r="CF4" s="410"/>
      <c r="CG4" s="410"/>
      <c r="CH4" s="410"/>
      <c r="CI4" s="410"/>
      <c r="CJ4" s="410"/>
      <c r="CK4" s="410"/>
      <c r="CL4" s="410"/>
      <c r="CM4" s="410"/>
      <c r="CN4" s="410"/>
      <c r="CO4" s="410"/>
      <c r="CP4" s="410"/>
      <c r="CQ4" s="410"/>
      <c r="CR4" s="410"/>
      <c r="CS4" s="411"/>
      <c r="CT4" s="412">
        <v>5.8</v>
      </c>
      <c r="CU4" s="413"/>
      <c r="CV4" s="413"/>
      <c r="CW4" s="413"/>
      <c r="CX4" s="413"/>
      <c r="CY4" s="413"/>
      <c r="CZ4" s="413"/>
      <c r="DA4" s="414"/>
      <c r="DB4" s="412">
        <v>6.4</v>
      </c>
      <c r="DC4" s="413"/>
      <c r="DD4" s="413"/>
      <c r="DE4" s="413"/>
      <c r="DF4" s="413"/>
      <c r="DG4" s="413"/>
      <c r="DH4" s="413"/>
      <c r="DI4" s="414"/>
    </row>
    <row r="5" spans="1:119" ht="18.75" customHeight="1" x14ac:dyDescent="0.15">
      <c r="A5" s="169"/>
      <c r="B5" s="422"/>
      <c r="C5" s="423"/>
      <c r="D5" s="423"/>
      <c r="E5" s="424"/>
      <c r="F5" s="424"/>
      <c r="G5" s="424"/>
      <c r="H5" s="424"/>
      <c r="I5" s="424"/>
      <c r="J5" s="424"/>
      <c r="K5" s="424"/>
      <c r="L5" s="424"/>
      <c r="M5" s="424"/>
      <c r="N5" s="424"/>
      <c r="O5" s="424"/>
      <c r="P5" s="424"/>
      <c r="Q5" s="424"/>
      <c r="R5" s="429"/>
      <c r="S5" s="429"/>
      <c r="T5" s="429"/>
      <c r="U5" s="429"/>
      <c r="V5" s="430"/>
      <c r="W5" s="433"/>
      <c r="X5" s="434"/>
      <c r="Y5" s="434"/>
      <c r="Z5" s="434"/>
      <c r="AA5" s="434"/>
      <c r="AB5" s="423"/>
      <c r="AC5" s="429"/>
      <c r="AD5" s="434"/>
      <c r="AE5" s="434"/>
      <c r="AF5" s="434"/>
      <c r="AG5" s="434"/>
      <c r="AH5" s="434"/>
      <c r="AI5" s="434"/>
      <c r="AJ5" s="434"/>
      <c r="AK5" s="434"/>
      <c r="AL5" s="436"/>
      <c r="AM5" s="472" t="s">
        <v>89</v>
      </c>
      <c r="AN5" s="473"/>
      <c r="AO5" s="473"/>
      <c r="AP5" s="473"/>
      <c r="AQ5" s="473"/>
      <c r="AR5" s="473"/>
      <c r="AS5" s="473"/>
      <c r="AT5" s="474"/>
      <c r="AU5" s="475" t="s">
        <v>90</v>
      </c>
      <c r="AV5" s="476"/>
      <c r="AW5" s="476"/>
      <c r="AX5" s="476"/>
      <c r="AY5" s="477" t="s">
        <v>91</v>
      </c>
      <c r="AZ5" s="478"/>
      <c r="BA5" s="478"/>
      <c r="BB5" s="478"/>
      <c r="BC5" s="478"/>
      <c r="BD5" s="478"/>
      <c r="BE5" s="478"/>
      <c r="BF5" s="478"/>
      <c r="BG5" s="478"/>
      <c r="BH5" s="478"/>
      <c r="BI5" s="478"/>
      <c r="BJ5" s="478"/>
      <c r="BK5" s="478"/>
      <c r="BL5" s="478"/>
      <c r="BM5" s="479"/>
      <c r="BN5" s="443">
        <v>10906914</v>
      </c>
      <c r="BO5" s="444"/>
      <c r="BP5" s="444"/>
      <c r="BQ5" s="444"/>
      <c r="BR5" s="444"/>
      <c r="BS5" s="444"/>
      <c r="BT5" s="444"/>
      <c r="BU5" s="445"/>
      <c r="BV5" s="443">
        <v>11292644</v>
      </c>
      <c r="BW5" s="444"/>
      <c r="BX5" s="444"/>
      <c r="BY5" s="444"/>
      <c r="BZ5" s="444"/>
      <c r="CA5" s="444"/>
      <c r="CB5" s="444"/>
      <c r="CC5" s="445"/>
      <c r="CD5" s="446" t="s">
        <v>92</v>
      </c>
      <c r="CE5" s="447"/>
      <c r="CF5" s="447"/>
      <c r="CG5" s="447"/>
      <c r="CH5" s="447"/>
      <c r="CI5" s="447"/>
      <c r="CJ5" s="447"/>
      <c r="CK5" s="447"/>
      <c r="CL5" s="447"/>
      <c r="CM5" s="447"/>
      <c r="CN5" s="447"/>
      <c r="CO5" s="447"/>
      <c r="CP5" s="447"/>
      <c r="CQ5" s="447"/>
      <c r="CR5" s="447"/>
      <c r="CS5" s="448"/>
      <c r="CT5" s="440">
        <v>78.599999999999994</v>
      </c>
      <c r="CU5" s="441"/>
      <c r="CV5" s="441"/>
      <c r="CW5" s="441"/>
      <c r="CX5" s="441"/>
      <c r="CY5" s="441"/>
      <c r="CZ5" s="441"/>
      <c r="DA5" s="442"/>
      <c r="DB5" s="440">
        <v>77.5</v>
      </c>
      <c r="DC5" s="441"/>
      <c r="DD5" s="441"/>
      <c r="DE5" s="441"/>
      <c r="DF5" s="441"/>
      <c r="DG5" s="441"/>
      <c r="DH5" s="441"/>
      <c r="DI5" s="442"/>
    </row>
    <row r="6" spans="1:119" ht="18.75" customHeight="1" x14ac:dyDescent="0.15">
      <c r="A6" s="169"/>
      <c r="B6" s="449" t="s">
        <v>93</v>
      </c>
      <c r="C6" s="450"/>
      <c r="D6" s="450"/>
      <c r="E6" s="451"/>
      <c r="F6" s="451"/>
      <c r="G6" s="451"/>
      <c r="H6" s="451"/>
      <c r="I6" s="451"/>
      <c r="J6" s="451"/>
      <c r="K6" s="451"/>
      <c r="L6" s="451" t="s">
        <v>94</v>
      </c>
      <c r="M6" s="451"/>
      <c r="N6" s="451"/>
      <c r="O6" s="451"/>
      <c r="P6" s="451"/>
      <c r="Q6" s="451"/>
      <c r="R6" s="455"/>
      <c r="S6" s="455"/>
      <c r="T6" s="455"/>
      <c r="U6" s="455"/>
      <c r="V6" s="456"/>
      <c r="W6" s="459" t="s">
        <v>95</v>
      </c>
      <c r="X6" s="460"/>
      <c r="Y6" s="460"/>
      <c r="Z6" s="460"/>
      <c r="AA6" s="460"/>
      <c r="AB6" s="450"/>
      <c r="AC6" s="463" t="s">
        <v>96</v>
      </c>
      <c r="AD6" s="464"/>
      <c r="AE6" s="464"/>
      <c r="AF6" s="464"/>
      <c r="AG6" s="464"/>
      <c r="AH6" s="464"/>
      <c r="AI6" s="464"/>
      <c r="AJ6" s="464"/>
      <c r="AK6" s="464"/>
      <c r="AL6" s="465"/>
      <c r="AM6" s="472" t="s">
        <v>97</v>
      </c>
      <c r="AN6" s="473"/>
      <c r="AO6" s="473"/>
      <c r="AP6" s="473"/>
      <c r="AQ6" s="473"/>
      <c r="AR6" s="473"/>
      <c r="AS6" s="473"/>
      <c r="AT6" s="474"/>
      <c r="AU6" s="475" t="s">
        <v>90</v>
      </c>
      <c r="AV6" s="476"/>
      <c r="AW6" s="476"/>
      <c r="AX6" s="476"/>
      <c r="AY6" s="477" t="s">
        <v>98</v>
      </c>
      <c r="AZ6" s="478"/>
      <c r="BA6" s="478"/>
      <c r="BB6" s="478"/>
      <c r="BC6" s="478"/>
      <c r="BD6" s="478"/>
      <c r="BE6" s="478"/>
      <c r="BF6" s="478"/>
      <c r="BG6" s="478"/>
      <c r="BH6" s="478"/>
      <c r="BI6" s="478"/>
      <c r="BJ6" s="478"/>
      <c r="BK6" s="478"/>
      <c r="BL6" s="478"/>
      <c r="BM6" s="479"/>
      <c r="BN6" s="443">
        <v>336920</v>
      </c>
      <c r="BO6" s="444"/>
      <c r="BP6" s="444"/>
      <c r="BQ6" s="444"/>
      <c r="BR6" s="444"/>
      <c r="BS6" s="444"/>
      <c r="BT6" s="444"/>
      <c r="BU6" s="445"/>
      <c r="BV6" s="443">
        <v>359172</v>
      </c>
      <c r="BW6" s="444"/>
      <c r="BX6" s="444"/>
      <c r="BY6" s="444"/>
      <c r="BZ6" s="444"/>
      <c r="CA6" s="444"/>
      <c r="CB6" s="444"/>
      <c r="CC6" s="445"/>
      <c r="CD6" s="446" t="s">
        <v>99</v>
      </c>
      <c r="CE6" s="447"/>
      <c r="CF6" s="447"/>
      <c r="CG6" s="447"/>
      <c r="CH6" s="447"/>
      <c r="CI6" s="447"/>
      <c r="CJ6" s="447"/>
      <c r="CK6" s="447"/>
      <c r="CL6" s="447"/>
      <c r="CM6" s="447"/>
      <c r="CN6" s="447"/>
      <c r="CO6" s="447"/>
      <c r="CP6" s="447"/>
      <c r="CQ6" s="447"/>
      <c r="CR6" s="447"/>
      <c r="CS6" s="448"/>
      <c r="CT6" s="480">
        <v>78.7</v>
      </c>
      <c r="CU6" s="481"/>
      <c r="CV6" s="481"/>
      <c r="CW6" s="481"/>
      <c r="CX6" s="481"/>
      <c r="CY6" s="481"/>
      <c r="CZ6" s="481"/>
      <c r="DA6" s="482"/>
      <c r="DB6" s="480">
        <v>77.900000000000006</v>
      </c>
      <c r="DC6" s="481"/>
      <c r="DD6" s="481"/>
      <c r="DE6" s="481"/>
      <c r="DF6" s="481"/>
      <c r="DG6" s="481"/>
      <c r="DH6" s="481"/>
      <c r="DI6" s="482"/>
    </row>
    <row r="7" spans="1:119" ht="18.75" customHeight="1" x14ac:dyDescent="0.15">
      <c r="A7" s="169"/>
      <c r="B7" s="419"/>
      <c r="C7" s="420"/>
      <c r="D7" s="420"/>
      <c r="E7" s="421"/>
      <c r="F7" s="421"/>
      <c r="G7" s="421"/>
      <c r="H7" s="421"/>
      <c r="I7" s="421"/>
      <c r="J7" s="421"/>
      <c r="K7" s="421"/>
      <c r="L7" s="421"/>
      <c r="M7" s="421"/>
      <c r="N7" s="421"/>
      <c r="O7" s="421"/>
      <c r="P7" s="421"/>
      <c r="Q7" s="421"/>
      <c r="R7" s="427"/>
      <c r="S7" s="427"/>
      <c r="T7" s="427"/>
      <c r="U7" s="427"/>
      <c r="V7" s="428"/>
      <c r="W7" s="431"/>
      <c r="X7" s="432"/>
      <c r="Y7" s="432"/>
      <c r="Z7" s="432"/>
      <c r="AA7" s="432"/>
      <c r="AB7" s="420"/>
      <c r="AC7" s="466"/>
      <c r="AD7" s="467"/>
      <c r="AE7" s="467"/>
      <c r="AF7" s="467"/>
      <c r="AG7" s="467"/>
      <c r="AH7" s="467"/>
      <c r="AI7" s="467"/>
      <c r="AJ7" s="467"/>
      <c r="AK7" s="467"/>
      <c r="AL7" s="468"/>
      <c r="AM7" s="472" t="s">
        <v>100</v>
      </c>
      <c r="AN7" s="473"/>
      <c r="AO7" s="473"/>
      <c r="AP7" s="473"/>
      <c r="AQ7" s="473"/>
      <c r="AR7" s="473"/>
      <c r="AS7" s="473"/>
      <c r="AT7" s="474"/>
      <c r="AU7" s="475" t="s">
        <v>90</v>
      </c>
      <c r="AV7" s="476"/>
      <c r="AW7" s="476"/>
      <c r="AX7" s="476"/>
      <c r="AY7" s="477" t="s">
        <v>101</v>
      </c>
      <c r="AZ7" s="478"/>
      <c r="BA7" s="478"/>
      <c r="BB7" s="478"/>
      <c r="BC7" s="478"/>
      <c r="BD7" s="478"/>
      <c r="BE7" s="478"/>
      <c r="BF7" s="478"/>
      <c r="BG7" s="478"/>
      <c r="BH7" s="478"/>
      <c r="BI7" s="478"/>
      <c r="BJ7" s="478"/>
      <c r="BK7" s="478"/>
      <c r="BL7" s="478"/>
      <c r="BM7" s="479"/>
      <c r="BN7" s="443">
        <v>4854</v>
      </c>
      <c r="BO7" s="444"/>
      <c r="BP7" s="444"/>
      <c r="BQ7" s="444"/>
      <c r="BR7" s="444"/>
      <c r="BS7" s="444"/>
      <c r="BT7" s="444"/>
      <c r="BU7" s="445"/>
      <c r="BV7" s="443">
        <v>1300</v>
      </c>
      <c r="BW7" s="444"/>
      <c r="BX7" s="444"/>
      <c r="BY7" s="444"/>
      <c r="BZ7" s="444"/>
      <c r="CA7" s="444"/>
      <c r="CB7" s="444"/>
      <c r="CC7" s="445"/>
      <c r="CD7" s="446" t="s">
        <v>102</v>
      </c>
      <c r="CE7" s="447"/>
      <c r="CF7" s="447"/>
      <c r="CG7" s="447"/>
      <c r="CH7" s="447"/>
      <c r="CI7" s="447"/>
      <c r="CJ7" s="447"/>
      <c r="CK7" s="447"/>
      <c r="CL7" s="447"/>
      <c r="CM7" s="447"/>
      <c r="CN7" s="447"/>
      <c r="CO7" s="447"/>
      <c r="CP7" s="447"/>
      <c r="CQ7" s="447"/>
      <c r="CR7" s="447"/>
      <c r="CS7" s="448"/>
      <c r="CT7" s="443">
        <v>5726040</v>
      </c>
      <c r="CU7" s="444"/>
      <c r="CV7" s="444"/>
      <c r="CW7" s="444"/>
      <c r="CX7" s="444"/>
      <c r="CY7" s="444"/>
      <c r="CZ7" s="444"/>
      <c r="DA7" s="445"/>
      <c r="DB7" s="443">
        <v>5577098</v>
      </c>
      <c r="DC7" s="444"/>
      <c r="DD7" s="444"/>
      <c r="DE7" s="444"/>
      <c r="DF7" s="444"/>
      <c r="DG7" s="444"/>
      <c r="DH7" s="444"/>
      <c r="DI7" s="445"/>
    </row>
    <row r="8" spans="1:119" ht="18.75" customHeight="1" thickBot="1" x14ac:dyDescent="0.2">
      <c r="A8" s="169"/>
      <c r="B8" s="452"/>
      <c r="C8" s="453"/>
      <c r="D8" s="453"/>
      <c r="E8" s="454"/>
      <c r="F8" s="454"/>
      <c r="G8" s="454"/>
      <c r="H8" s="454"/>
      <c r="I8" s="454"/>
      <c r="J8" s="454"/>
      <c r="K8" s="454"/>
      <c r="L8" s="454"/>
      <c r="M8" s="454"/>
      <c r="N8" s="454"/>
      <c r="O8" s="454"/>
      <c r="P8" s="454"/>
      <c r="Q8" s="454"/>
      <c r="R8" s="457"/>
      <c r="S8" s="457"/>
      <c r="T8" s="457"/>
      <c r="U8" s="457"/>
      <c r="V8" s="458"/>
      <c r="W8" s="461"/>
      <c r="X8" s="462"/>
      <c r="Y8" s="462"/>
      <c r="Z8" s="462"/>
      <c r="AA8" s="462"/>
      <c r="AB8" s="453"/>
      <c r="AC8" s="469"/>
      <c r="AD8" s="470"/>
      <c r="AE8" s="470"/>
      <c r="AF8" s="470"/>
      <c r="AG8" s="470"/>
      <c r="AH8" s="470"/>
      <c r="AI8" s="470"/>
      <c r="AJ8" s="470"/>
      <c r="AK8" s="470"/>
      <c r="AL8" s="471"/>
      <c r="AM8" s="472" t="s">
        <v>103</v>
      </c>
      <c r="AN8" s="473"/>
      <c r="AO8" s="473"/>
      <c r="AP8" s="473"/>
      <c r="AQ8" s="473"/>
      <c r="AR8" s="473"/>
      <c r="AS8" s="473"/>
      <c r="AT8" s="474"/>
      <c r="AU8" s="475" t="s">
        <v>90</v>
      </c>
      <c r="AV8" s="476"/>
      <c r="AW8" s="476"/>
      <c r="AX8" s="476"/>
      <c r="AY8" s="477" t="s">
        <v>104</v>
      </c>
      <c r="AZ8" s="478"/>
      <c r="BA8" s="478"/>
      <c r="BB8" s="478"/>
      <c r="BC8" s="478"/>
      <c r="BD8" s="478"/>
      <c r="BE8" s="478"/>
      <c r="BF8" s="478"/>
      <c r="BG8" s="478"/>
      <c r="BH8" s="478"/>
      <c r="BI8" s="478"/>
      <c r="BJ8" s="478"/>
      <c r="BK8" s="478"/>
      <c r="BL8" s="478"/>
      <c r="BM8" s="479"/>
      <c r="BN8" s="443">
        <v>332066</v>
      </c>
      <c r="BO8" s="444"/>
      <c r="BP8" s="444"/>
      <c r="BQ8" s="444"/>
      <c r="BR8" s="444"/>
      <c r="BS8" s="444"/>
      <c r="BT8" s="444"/>
      <c r="BU8" s="445"/>
      <c r="BV8" s="443">
        <v>357872</v>
      </c>
      <c r="BW8" s="444"/>
      <c r="BX8" s="444"/>
      <c r="BY8" s="444"/>
      <c r="BZ8" s="444"/>
      <c r="CA8" s="444"/>
      <c r="CB8" s="444"/>
      <c r="CC8" s="445"/>
      <c r="CD8" s="446" t="s">
        <v>105</v>
      </c>
      <c r="CE8" s="447"/>
      <c r="CF8" s="447"/>
      <c r="CG8" s="447"/>
      <c r="CH8" s="447"/>
      <c r="CI8" s="447"/>
      <c r="CJ8" s="447"/>
      <c r="CK8" s="447"/>
      <c r="CL8" s="447"/>
      <c r="CM8" s="447"/>
      <c r="CN8" s="447"/>
      <c r="CO8" s="447"/>
      <c r="CP8" s="447"/>
      <c r="CQ8" s="447"/>
      <c r="CR8" s="447"/>
      <c r="CS8" s="448"/>
      <c r="CT8" s="483">
        <v>0.27</v>
      </c>
      <c r="CU8" s="484"/>
      <c r="CV8" s="484"/>
      <c r="CW8" s="484"/>
      <c r="CX8" s="484"/>
      <c r="CY8" s="484"/>
      <c r="CZ8" s="484"/>
      <c r="DA8" s="485"/>
      <c r="DB8" s="483">
        <v>0.25</v>
      </c>
      <c r="DC8" s="484"/>
      <c r="DD8" s="484"/>
      <c r="DE8" s="484"/>
      <c r="DF8" s="484"/>
      <c r="DG8" s="484"/>
      <c r="DH8" s="484"/>
      <c r="DI8" s="485"/>
    </row>
    <row r="9" spans="1:119" ht="18.75" customHeight="1" thickBot="1" x14ac:dyDescent="0.2">
      <c r="A9" s="169"/>
      <c r="B9" s="437" t="s">
        <v>106</v>
      </c>
      <c r="C9" s="438"/>
      <c r="D9" s="438"/>
      <c r="E9" s="438"/>
      <c r="F9" s="438"/>
      <c r="G9" s="438"/>
      <c r="H9" s="438"/>
      <c r="I9" s="438"/>
      <c r="J9" s="438"/>
      <c r="K9" s="486"/>
      <c r="L9" s="487" t="s">
        <v>107</v>
      </c>
      <c r="M9" s="488"/>
      <c r="N9" s="488"/>
      <c r="O9" s="488"/>
      <c r="P9" s="488"/>
      <c r="Q9" s="489"/>
      <c r="R9" s="490">
        <v>8270</v>
      </c>
      <c r="S9" s="491"/>
      <c r="T9" s="491"/>
      <c r="U9" s="491"/>
      <c r="V9" s="492"/>
      <c r="W9" s="400" t="s">
        <v>108</v>
      </c>
      <c r="X9" s="401"/>
      <c r="Y9" s="401"/>
      <c r="Z9" s="401"/>
      <c r="AA9" s="401"/>
      <c r="AB9" s="401"/>
      <c r="AC9" s="401"/>
      <c r="AD9" s="401"/>
      <c r="AE9" s="401"/>
      <c r="AF9" s="401"/>
      <c r="AG9" s="401"/>
      <c r="AH9" s="401"/>
      <c r="AI9" s="401"/>
      <c r="AJ9" s="401"/>
      <c r="AK9" s="401"/>
      <c r="AL9" s="402"/>
      <c r="AM9" s="472" t="s">
        <v>109</v>
      </c>
      <c r="AN9" s="473"/>
      <c r="AO9" s="473"/>
      <c r="AP9" s="473"/>
      <c r="AQ9" s="473"/>
      <c r="AR9" s="473"/>
      <c r="AS9" s="473"/>
      <c r="AT9" s="474"/>
      <c r="AU9" s="475" t="s">
        <v>90</v>
      </c>
      <c r="AV9" s="476"/>
      <c r="AW9" s="476"/>
      <c r="AX9" s="476"/>
      <c r="AY9" s="477" t="s">
        <v>110</v>
      </c>
      <c r="AZ9" s="478"/>
      <c r="BA9" s="478"/>
      <c r="BB9" s="478"/>
      <c r="BC9" s="478"/>
      <c r="BD9" s="478"/>
      <c r="BE9" s="478"/>
      <c r="BF9" s="478"/>
      <c r="BG9" s="478"/>
      <c r="BH9" s="478"/>
      <c r="BI9" s="478"/>
      <c r="BJ9" s="478"/>
      <c r="BK9" s="478"/>
      <c r="BL9" s="478"/>
      <c r="BM9" s="479"/>
      <c r="BN9" s="443">
        <v>-25806</v>
      </c>
      <c r="BO9" s="444"/>
      <c r="BP9" s="444"/>
      <c r="BQ9" s="444"/>
      <c r="BR9" s="444"/>
      <c r="BS9" s="444"/>
      <c r="BT9" s="444"/>
      <c r="BU9" s="445"/>
      <c r="BV9" s="443">
        <v>-208177</v>
      </c>
      <c r="BW9" s="444"/>
      <c r="BX9" s="444"/>
      <c r="BY9" s="444"/>
      <c r="BZ9" s="444"/>
      <c r="CA9" s="444"/>
      <c r="CB9" s="444"/>
      <c r="CC9" s="445"/>
      <c r="CD9" s="446" t="s">
        <v>111</v>
      </c>
      <c r="CE9" s="447"/>
      <c r="CF9" s="447"/>
      <c r="CG9" s="447"/>
      <c r="CH9" s="447"/>
      <c r="CI9" s="447"/>
      <c r="CJ9" s="447"/>
      <c r="CK9" s="447"/>
      <c r="CL9" s="447"/>
      <c r="CM9" s="447"/>
      <c r="CN9" s="447"/>
      <c r="CO9" s="447"/>
      <c r="CP9" s="447"/>
      <c r="CQ9" s="447"/>
      <c r="CR9" s="447"/>
      <c r="CS9" s="448"/>
      <c r="CT9" s="440">
        <v>17</v>
      </c>
      <c r="CU9" s="441"/>
      <c r="CV9" s="441"/>
      <c r="CW9" s="441"/>
      <c r="CX9" s="441"/>
      <c r="CY9" s="441"/>
      <c r="CZ9" s="441"/>
      <c r="DA9" s="442"/>
      <c r="DB9" s="440">
        <v>16.399999999999999</v>
      </c>
      <c r="DC9" s="441"/>
      <c r="DD9" s="441"/>
      <c r="DE9" s="441"/>
      <c r="DF9" s="441"/>
      <c r="DG9" s="441"/>
      <c r="DH9" s="441"/>
      <c r="DI9" s="442"/>
    </row>
    <row r="10" spans="1:119" ht="18.75" customHeight="1" thickBot="1" x14ac:dyDescent="0.2">
      <c r="A10" s="169"/>
      <c r="B10" s="437"/>
      <c r="C10" s="438"/>
      <c r="D10" s="438"/>
      <c r="E10" s="438"/>
      <c r="F10" s="438"/>
      <c r="G10" s="438"/>
      <c r="H10" s="438"/>
      <c r="I10" s="438"/>
      <c r="J10" s="438"/>
      <c r="K10" s="486"/>
      <c r="L10" s="493" t="s">
        <v>112</v>
      </c>
      <c r="M10" s="473"/>
      <c r="N10" s="473"/>
      <c r="O10" s="473"/>
      <c r="P10" s="473"/>
      <c r="Q10" s="474"/>
      <c r="R10" s="494">
        <v>9231</v>
      </c>
      <c r="S10" s="495"/>
      <c r="T10" s="495"/>
      <c r="U10" s="495"/>
      <c r="V10" s="496"/>
      <c r="W10" s="431"/>
      <c r="X10" s="432"/>
      <c r="Y10" s="432"/>
      <c r="Z10" s="432"/>
      <c r="AA10" s="432"/>
      <c r="AB10" s="432"/>
      <c r="AC10" s="432"/>
      <c r="AD10" s="432"/>
      <c r="AE10" s="432"/>
      <c r="AF10" s="432"/>
      <c r="AG10" s="432"/>
      <c r="AH10" s="432"/>
      <c r="AI10" s="432"/>
      <c r="AJ10" s="432"/>
      <c r="AK10" s="432"/>
      <c r="AL10" s="435"/>
      <c r="AM10" s="472" t="s">
        <v>113</v>
      </c>
      <c r="AN10" s="473"/>
      <c r="AO10" s="473"/>
      <c r="AP10" s="473"/>
      <c r="AQ10" s="473"/>
      <c r="AR10" s="473"/>
      <c r="AS10" s="473"/>
      <c r="AT10" s="474"/>
      <c r="AU10" s="475" t="s">
        <v>114</v>
      </c>
      <c r="AV10" s="476"/>
      <c r="AW10" s="476"/>
      <c r="AX10" s="476"/>
      <c r="AY10" s="477" t="s">
        <v>115</v>
      </c>
      <c r="AZ10" s="478"/>
      <c r="BA10" s="478"/>
      <c r="BB10" s="478"/>
      <c r="BC10" s="478"/>
      <c r="BD10" s="478"/>
      <c r="BE10" s="478"/>
      <c r="BF10" s="478"/>
      <c r="BG10" s="478"/>
      <c r="BH10" s="478"/>
      <c r="BI10" s="478"/>
      <c r="BJ10" s="478"/>
      <c r="BK10" s="478"/>
      <c r="BL10" s="478"/>
      <c r="BM10" s="479"/>
      <c r="BN10" s="443">
        <v>211164</v>
      </c>
      <c r="BO10" s="444"/>
      <c r="BP10" s="444"/>
      <c r="BQ10" s="444"/>
      <c r="BR10" s="444"/>
      <c r="BS10" s="444"/>
      <c r="BT10" s="444"/>
      <c r="BU10" s="445"/>
      <c r="BV10" s="443">
        <v>504067</v>
      </c>
      <c r="BW10" s="444"/>
      <c r="BX10" s="444"/>
      <c r="BY10" s="444"/>
      <c r="BZ10" s="444"/>
      <c r="CA10" s="444"/>
      <c r="CB10" s="444"/>
      <c r="CC10" s="445"/>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9"/>
      <c r="B11" s="437"/>
      <c r="C11" s="438"/>
      <c r="D11" s="438"/>
      <c r="E11" s="438"/>
      <c r="F11" s="438"/>
      <c r="G11" s="438"/>
      <c r="H11" s="438"/>
      <c r="I11" s="438"/>
      <c r="J11" s="438"/>
      <c r="K11" s="486"/>
      <c r="L11" s="497" t="s">
        <v>117</v>
      </c>
      <c r="M11" s="498"/>
      <c r="N11" s="498"/>
      <c r="O11" s="498"/>
      <c r="P11" s="498"/>
      <c r="Q11" s="499"/>
      <c r="R11" s="500" t="s">
        <v>118</v>
      </c>
      <c r="S11" s="501"/>
      <c r="T11" s="501"/>
      <c r="U11" s="501"/>
      <c r="V11" s="502"/>
      <c r="W11" s="431"/>
      <c r="X11" s="432"/>
      <c r="Y11" s="432"/>
      <c r="Z11" s="432"/>
      <c r="AA11" s="432"/>
      <c r="AB11" s="432"/>
      <c r="AC11" s="432"/>
      <c r="AD11" s="432"/>
      <c r="AE11" s="432"/>
      <c r="AF11" s="432"/>
      <c r="AG11" s="432"/>
      <c r="AH11" s="432"/>
      <c r="AI11" s="432"/>
      <c r="AJ11" s="432"/>
      <c r="AK11" s="432"/>
      <c r="AL11" s="435"/>
      <c r="AM11" s="472" t="s">
        <v>119</v>
      </c>
      <c r="AN11" s="473"/>
      <c r="AO11" s="473"/>
      <c r="AP11" s="473"/>
      <c r="AQ11" s="473"/>
      <c r="AR11" s="473"/>
      <c r="AS11" s="473"/>
      <c r="AT11" s="474"/>
      <c r="AU11" s="475" t="s">
        <v>114</v>
      </c>
      <c r="AV11" s="476"/>
      <c r="AW11" s="476"/>
      <c r="AX11" s="476"/>
      <c r="AY11" s="477" t="s">
        <v>120</v>
      </c>
      <c r="AZ11" s="478"/>
      <c r="BA11" s="478"/>
      <c r="BB11" s="478"/>
      <c r="BC11" s="478"/>
      <c r="BD11" s="478"/>
      <c r="BE11" s="478"/>
      <c r="BF11" s="478"/>
      <c r="BG11" s="478"/>
      <c r="BH11" s="478"/>
      <c r="BI11" s="478"/>
      <c r="BJ11" s="478"/>
      <c r="BK11" s="478"/>
      <c r="BL11" s="478"/>
      <c r="BM11" s="479"/>
      <c r="BN11" s="443">
        <v>0</v>
      </c>
      <c r="BO11" s="444"/>
      <c r="BP11" s="444"/>
      <c r="BQ11" s="444"/>
      <c r="BR11" s="444"/>
      <c r="BS11" s="444"/>
      <c r="BT11" s="444"/>
      <c r="BU11" s="445"/>
      <c r="BV11" s="443">
        <v>0</v>
      </c>
      <c r="BW11" s="444"/>
      <c r="BX11" s="444"/>
      <c r="BY11" s="444"/>
      <c r="BZ11" s="444"/>
      <c r="CA11" s="444"/>
      <c r="CB11" s="444"/>
      <c r="CC11" s="445"/>
      <c r="CD11" s="446" t="s">
        <v>121</v>
      </c>
      <c r="CE11" s="447"/>
      <c r="CF11" s="447"/>
      <c r="CG11" s="447"/>
      <c r="CH11" s="447"/>
      <c r="CI11" s="447"/>
      <c r="CJ11" s="447"/>
      <c r="CK11" s="447"/>
      <c r="CL11" s="447"/>
      <c r="CM11" s="447"/>
      <c r="CN11" s="447"/>
      <c r="CO11" s="447"/>
      <c r="CP11" s="447"/>
      <c r="CQ11" s="447"/>
      <c r="CR11" s="447"/>
      <c r="CS11" s="448"/>
      <c r="CT11" s="483" t="s">
        <v>122</v>
      </c>
      <c r="CU11" s="484"/>
      <c r="CV11" s="484"/>
      <c r="CW11" s="484"/>
      <c r="CX11" s="484"/>
      <c r="CY11" s="484"/>
      <c r="CZ11" s="484"/>
      <c r="DA11" s="485"/>
      <c r="DB11" s="483" t="s">
        <v>122</v>
      </c>
      <c r="DC11" s="484"/>
      <c r="DD11" s="484"/>
      <c r="DE11" s="484"/>
      <c r="DF11" s="484"/>
      <c r="DG11" s="484"/>
      <c r="DH11" s="484"/>
      <c r="DI11" s="485"/>
    </row>
    <row r="12" spans="1:119" ht="18.75" customHeight="1" x14ac:dyDescent="0.15">
      <c r="A12" s="169"/>
      <c r="B12" s="503" t="s">
        <v>123</v>
      </c>
      <c r="C12" s="504"/>
      <c r="D12" s="504"/>
      <c r="E12" s="504"/>
      <c r="F12" s="504"/>
      <c r="G12" s="504"/>
      <c r="H12" s="504"/>
      <c r="I12" s="504"/>
      <c r="J12" s="504"/>
      <c r="K12" s="505"/>
      <c r="L12" s="512" t="s">
        <v>124</v>
      </c>
      <c r="M12" s="513"/>
      <c r="N12" s="513"/>
      <c r="O12" s="513"/>
      <c r="P12" s="513"/>
      <c r="Q12" s="514"/>
      <c r="R12" s="515">
        <v>7901</v>
      </c>
      <c r="S12" s="516"/>
      <c r="T12" s="516"/>
      <c r="U12" s="516"/>
      <c r="V12" s="517"/>
      <c r="W12" s="518" t="s">
        <v>1</v>
      </c>
      <c r="X12" s="476"/>
      <c r="Y12" s="476"/>
      <c r="Z12" s="476"/>
      <c r="AA12" s="476"/>
      <c r="AB12" s="519"/>
      <c r="AC12" s="520" t="s">
        <v>125</v>
      </c>
      <c r="AD12" s="521"/>
      <c r="AE12" s="521"/>
      <c r="AF12" s="521"/>
      <c r="AG12" s="522"/>
      <c r="AH12" s="520" t="s">
        <v>126</v>
      </c>
      <c r="AI12" s="521"/>
      <c r="AJ12" s="521"/>
      <c r="AK12" s="521"/>
      <c r="AL12" s="523"/>
      <c r="AM12" s="472" t="s">
        <v>127</v>
      </c>
      <c r="AN12" s="473"/>
      <c r="AO12" s="473"/>
      <c r="AP12" s="473"/>
      <c r="AQ12" s="473"/>
      <c r="AR12" s="473"/>
      <c r="AS12" s="473"/>
      <c r="AT12" s="474"/>
      <c r="AU12" s="475" t="s">
        <v>114</v>
      </c>
      <c r="AV12" s="476"/>
      <c r="AW12" s="476"/>
      <c r="AX12" s="476"/>
      <c r="AY12" s="477" t="s">
        <v>128</v>
      </c>
      <c r="AZ12" s="478"/>
      <c r="BA12" s="478"/>
      <c r="BB12" s="478"/>
      <c r="BC12" s="478"/>
      <c r="BD12" s="478"/>
      <c r="BE12" s="478"/>
      <c r="BF12" s="478"/>
      <c r="BG12" s="478"/>
      <c r="BH12" s="478"/>
      <c r="BI12" s="478"/>
      <c r="BJ12" s="478"/>
      <c r="BK12" s="478"/>
      <c r="BL12" s="478"/>
      <c r="BM12" s="479"/>
      <c r="BN12" s="443">
        <v>174390</v>
      </c>
      <c r="BO12" s="444"/>
      <c r="BP12" s="444"/>
      <c r="BQ12" s="444"/>
      <c r="BR12" s="444"/>
      <c r="BS12" s="444"/>
      <c r="BT12" s="444"/>
      <c r="BU12" s="445"/>
      <c r="BV12" s="443">
        <v>0</v>
      </c>
      <c r="BW12" s="444"/>
      <c r="BX12" s="444"/>
      <c r="BY12" s="444"/>
      <c r="BZ12" s="444"/>
      <c r="CA12" s="444"/>
      <c r="CB12" s="444"/>
      <c r="CC12" s="445"/>
      <c r="CD12" s="446" t="s">
        <v>129</v>
      </c>
      <c r="CE12" s="447"/>
      <c r="CF12" s="447"/>
      <c r="CG12" s="447"/>
      <c r="CH12" s="447"/>
      <c r="CI12" s="447"/>
      <c r="CJ12" s="447"/>
      <c r="CK12" s="447"/>
      <c r="CL12" s="447"/>
      <c r="CM12" s="447"/>
      <c r="CN12" s="447"/>
      <c r="CO12" s="447"/>
      <c r="CP12" s="447"/>
      <c r="CQ12" s="447"/>
      <c r="CR12" s="447"/>
      <c r="CS12" s="448"/>
      <c r="CT12" s="483" t="s">
        <v>122</v>
      </c>
      <c r="CU12" s="484"/>
      <c r="CV12" s="484"/>
      <c r="CW12" s="484"/>
      <c r="CX12" s="484"/>
      <c r="CY12" s="484"/>
      <c r="CZ12" s="484"/>
      <c r="DA12" s="485"/>
      <c r="DB12" s="483" t="s">
        <v>122</v>
      </c>
      <c r="DC12" s="484"/>
      <c r="DD12" s="484"/>
      <c r="DE12" s="484"/>
      <c r="DF12" s="484"/>
      <c r="DG12" s="484"/>
      <c r="DH12" s="484"/>
      <c r="DI12" s="485"/>
    </row>
    <row r="13" spans="1:119" ht="18.75" customHeight="1" x14ac:dyDescent="0.15">
      <c r="A13" s="169"/>
      <c r="B13" s="506"/>
      <c r="C13" s="507"/>
      <c r="D13" s="507"/>
      <c r="E13" s="507"/>
      <c r="F13" s="507"/>
      <c r="G13" s="507"/>
      <c r="H13" s="507"/>
      <c r="I13" s="507"/>
      <c r="J13" s="507"/>
      <c r="K13" s="508"/>
      <c r="L13" s="178"/>
      <c r="M13" s="534" t="s">
        <v>130</v>
      </c>
      <c r="N13" s="535"/>
      <c r="O13" s="535"/>
      <c r="P13" s="535"/>
      <c r="Q13" s="536"/>
      <c r="R13" s="527">
        <v>7599</v>
      </c>
      <c r="S13" s="528"/>
      <c r="T13" s="528"/>
      <c r="U13" s="528"/>
      <c r="V13" s="529"/>
      <c r="W13" s="459" t="s">
        <v>131</v>
      </c>
      <c r="X13" s="460"/>
      <c r="Y13" s="460"/>
      <c r="Z13" s="460"/>
      <c r="AA13" s="460"/>
      <c r="AB13" s="450"/>
      <c r="AC13" s="494">
        <v>1482</v>
      </c>
      <c r="AD13" s="495"/>
      <c r="AE13" s="495"/>
      <c r="AF13" s="495"/>
      <c r="AG13" s="537"/>
      <c r="AH13" s="494">
        <v>1596</v>
      </c>
      <c r="AI13" s="495"/>
      <c r="AJ13" s="495"/>
      <c r="AK13" s="495"/>
      <c r="AL13" s="496"/>
      <c r="AM13" s="472" t="s">
        <v>132</v>
      </c>
      <c r="AN13" s="473"/>
      <c r="AO13" s="473"/>
      <c r="AP13" s="473"/>
      <c r="AQ13" s="473"/>
      <c r="AR13" s="473"/>
      <c r="AS13" s="473"/>
      <c r="AT13" s="474"/>
      <c r="AU13" s="475" t="s">
        <v>114</v>
      </c>
      <c r="AV13" s="476"/>
      <c r="AW13" s="476"/>
      <c r="AX13" s="476"/>
      <c r="AY13" s="477" t="s">
        <v>133</v>
      </c>
      <c r="AZ13" s="478"/>
      <c r="BA13" s="478"/>
      <c r="BB13" s="478"/>
      <c r="BC13" s="478"/>
      <c r="BD13" s="478"/>
      <c r="BE13" s="478"/>
      <c r="BF13" s="478"/>
      <c r="BG13" s="478"/>
      <c r="BH13" s="478"/>
      <c r="BI13" s="478"/>
      <c r="BJ13" s="478"/>
      <c r="BK13" s="478"/>
      <c r="BL13" s="478"/>
      <c r="BM13" s="479"/>
      <c r="BN13" s="443">
        <v>10968</v>
      </c>
      <c r="BO13" s="444"/>
      <c r="BP13" s="444"/>
      <c r="BQ13" s="444"/>
      <c r="BR13" s="444"/>
      <c r="BS13" s="444"/>
      <c r="BT13" s="444"/>
      <c r="BU13" s="445"/>
      <c r="BV13" s="443">
        <v>295890</v>
      </c>
      <c r="BW13" s="444"/>
      <c r="BX13" s="444"/>
      <c r="BY13" s="444"/>
      <c r="BZ13" s="444"/>
      <c r="CA13" s="444"/>
      <c r="CB13" s="444"/>
      <c r="CC13" s="445"/>
      <c r="CD13" s="446" t="s">
        <v>134</v>
      </c>
      <c r="CE13" s="447"/>
      <c r="CF13" s="447"/>
      <c r="CG13" s="447"/>
      <c r="CH13" s="447"/>
      <c r="CI13" s="447"/>
      <c r="CJ13" s="447"/>
      <c r="CK13" s="447"/>
      <c r="CL13" s="447"/>
      <c r="CM13" s="447"/>
      <c r="CN13" s="447"/>
      <c r="CO13" s="447"/>
      <c r="CP13" s="447"/>
      <c r="CQ13" s="447"/>
      <c r="CR13" s="447"/>
      <c r="CS13" s="448"/>
      <c r="CT13" s="440">
        <v>9</v>
      </c>
      <c r="CU13" s="441"/>
      <c r="CV13" s="441"/>
      <c r="CW13" s="441"/>
      <c r="CX13" s="441"/>
      <c r="CY13" s="441"/>
      <c r="CZ13" s="441"/>
      <c r="DA13" s="442"/>
      <c r="DB13" s="440">
        <v>8.8000000000000007</v>
      </c>
      <c r="DC13" s="441"/>
      <c r="DD13" s="441"/>
      <c r="DE13" s="441"/>
      <c r="DF13" s="441"/>
      <c r="DG13" s="441"/>
      <c r="DH13" s="441"/>
      <c r="DI13" s="442"/>
    </row>
    <row r="14" spans="1:119" ht="18.75" customHeight="1" thickBot="1" x14ac:dyDescent="0.2">
      <c r="A14" s="169"/>
      <c r="B14" s="506"/>
      <c r="C14" s="507"/>
      <c r="D14" s="507"/>
      <c r="E14" s="507"/>
      <c r="F14" s="507"/>
      <c r="G14" s="507"/>
      <c r="H14" s="507"/>
      <c r="I14" s="507"/>
      <c r="J14" s="507"/>
      <c r="K14" s="508"/>
      <c r="L14" s="524" t="s">
        <v>135</v>
      </c>
      <c r="M14" s="525"/>
      <c r="N14" s="525"/>
      <c r="O14" s="525"/>
      <c r="P14" s="525"/>
      <c r="Q14" s="526"/>
      <c r="R14" s="527">
        <v>7983</v>
      </c>
      <c r="S14" s="528"/>
      <c r="T14" s="528"/>
      <c r="U14" s="528"/>
      <c r="V14" s="529"/>
      <c r="W14" s="433"/>
      <c r="X14" s="434"/>
      <c r="Y14" s="434"/>
      <c r="Z14" s="434"/>
      <c r="AA14" s="434"/>
      <c r="AB14" s="423"/>
      <c r="AC14" s="530">
        <v>33.799999999999997</v>
      </c>
      <c r="AD14" s="531"/>
      <c r="AE14" s="531"/>
      <c r="AF14" s="531"/>
      <c r="AG14" s="532"/>
      <c r="AH14" s="530">
        <v>33.5</v>
      </c>
      <c r="AI14" s="531"/>
      <c r="AJ14" s="531"/>
      <c r="AK14" s="531"/>
      <c r="AL14" s="533"/>
      <c r="AM14" s="472"/>
      <c r="AN14" s="473"/>
      <c r="AO14" s="473"/>
      <c r="AP14" s="473"/>
      <c r="AQ14" s="473"/>
      <c r="AR14" s="473"/>
      <c r="AS14" s="473"/>
      <c r="AT14" s="474"/>
      <c r="AU14" s="475"/>
      <c r="AV14" s="476"/>
      <c r="AW14" s="476"/>
      <c r="AX14" s="476"/>
      <c r="AY14" s="477"/>
      <c r="AZ14" s="478"/>
      <c r="BA14" s="478"/>
      <c r="BB14" s="478"/>
      <c r="BC14" s="478"/>
      <c r="BD14" s="478"/>
      <c r="BE14" s="478"/>
      <c r="BF14" s="478"/>
      <c r="BG14" s="478"/>
      <c r="BH14" s="478"/>
      <c r="BI14" s="478"/>
      <c r="BJ14" s="478"/>
      <c r="BK14" s="478"/>
      <c r="BL14" s="478"/>
      <c r="BM14" s="479"/>
      <c r="BN14" s="443"/>
      <c r="BO14" s="444"/>
      <c r="BP14" s="444"/>
      <c r="BQ14" s="444"/>
      <c r="BR14" s="444"/>
      <c r="BS14" s="444"/>
      <c r="BT14" s="444"/>
      <c r="BU14" s="445"/>
      <c r="BV14" s="443"/>
      <c r="BW14" s="444"/>
      <c r="BX14" s="444"/>
      <c r="BY14" s="444"/>
      <c r="BZ14" s="444"/>
      <c r="CA14" s="444"/>
      <c r="CB14" s="444"/>
      <c r="CC14" s="445"/>
      <c r="CD14" s="538" t="s">
        <v>136</v>
      </c>
      <c r="CE14" s="539"/>
      <c r="CF14" s="539"/>
      <c r="CG14" s="539"/>
      <c r="CH14" s="539"/>
      <c r="CI14" s="539"/>
      <c r="CJ14" s="539"/>
      <c r="CK14" s="539"/>
      <c r="CL14" s="539"/>
      <c r="CM14" s="539"/>
      <c r="CN14" s="539"/>
      <c r="CO14" s="539"/>
      <c r="CP14" s="539"/>
      <c r="CQ14" s="539"/>
      <c r="CR14" s="539"/>
      <c r="CS14" s="540"/>
      <c r="CT14" s="541" t="s">
        <v>122</v>
      </c>
      <c r="CU14" s="542"/>
      <c r="CV14" s="542"/>
      <c r="CW14" s="542"/>
      <c r="CX14" s="542"/>
      <c r="CY14" s="542"/>
      <c r="CZ14" s="542"/>
      <c r="DA14" s="543"/>
      <c r="DB14" s="541" t="s">
        <v>122</v>
      </c>
      <c r="DC14" s="542"/>
      <c r="DD14" s="542"/>
      <c r="DE14" s="542"/>
      <c r="DF14" s="542"/>
      <c r="DG14" s="542"/>
      <c r="DH14" s="542"/>
      <c r="DI14" s="543"/>
    </row>
    <row r="15" spans="1:119" ht="18.75" customHeight="1" x14ac:dyDescent="0.15">
      <c r="A15" s="169"/>
      <c r="B15" s="506"/>
      <c r="C15" s="507"/>
      <c r="D15" s="507"/>
      <c r="E15" s="507"/>
      <c r="F15" s="507"/>
      <c r="G15" s="507"/>
      <c r="H15" s="507"/>
      <c r="I15" s="507"/>
      <c r="J15" s="507"/>
      <c r="K15" s="508"/>
      <c r="L15" s="178"/>
      <c r="M15" s="534" t="s">
        <v>130</v>
      </c>
      <c r="N15" s="535"/>
      <c r="O15" s="535"/>
      <c r="P15" s="535"/>
      <c r="Q15" s="536"/>
      <c r="R15" s="527">
        <v>7752</v>
      </c>
      <c r="S15" s="528"/>
      <c r="T15" s="528"/>
      <c r="U15" s="528"/>
      <c r="V15" s="529"/>
      <c r="W15" s="459" t="s">
        <v>137</v>
      </c>
      <c r="X15" s="460"/>
      <c r="Y15" s="460"/>
      <c r="Z15" s="460"/>
      <c r="AA15" s="460"/>
      <c r="AB15" s="450"/>
      <c r="AC15" s="494">
        <v>842</v>
      </c>
      <c r="AD15" s="495"/>
      <c r="AE15" s="495"/>
      <c r="AF15" s="495"/>
      <c r="AG15" s="537"/>
      <c r="AH15" s="494">
        <v>997</v>
      </c>
      <c r="AI15" s="495"/>
      <c r="AJ15" s="495"/>
      <c r="AK15" s="495"/>
      <c r="AL15" s="496"/>
      <c r="AM15" s="472"/>
      <c r="AN15" s="473"/>
      <c r="AO15" s="473"/>
      <c r="AP15" s="473"/>
      <c r="AQ15" s="473"/>
      <c r="AR15" s="473"/>
      <c r="AS15" s="473"/>
      <c r="AT15" s="474"/>
      <c r="AU15" s="475"/>
      <c r="AV15" s="476"/>
      <c r="AW15" s="476"/>
      <c r="AX15" s="476"/>
      <c r="AY15" s="403" t="s">
        <v>138</v>
      </c>
      <c r="AZ15" s="404"/>
      <c r="BA15" s="404"/>
      <c r="BB15" s="404"/>
      <c r="BC15" s="404"/>
      <c r="BD15" s="404"/>
      <c r="BE15" s="404"/>
      <c r="BF15" s="404"/>
      <c r="BG15" s="404"/>
      <c r="BH15" s="404"/>
      <c r="BI15" s="404"/>
      <c r="BJ15" s="404"/>
      <c r="BK15" s="404"/>
      <c r="BL15" s="404"/>
      <c r="BM15" s="405"/>
      <c r="BN15" s="406">
        <v>1493991</v>
      </c>
      <c r="BO15" s="407"/>
      <c r="BP15" s="407"/>
      <c r="BQ15" s="407"/>
      <c r="BR15" s="407"/>
      <c r="BS15" s="407"/>
      <c r="BT15" s="407"/>
      <c r="BU15" s="408"/>
      <c r="BV15" s="406">
        <v>1416353</v>
      </c>
      <c r="BW15" s="407"/>
      <c r="BX15" s="407"/>
      <c r="BY15" s="407"/>
      <c r="BZ15" s="407"/>
      <c r="CA15" s="407"/>
      <c r="CB15" s="407"/>
      <c r="CC15" s="408"/>
      <c r="CD15" s="544" t="s">
        <v>139</v>
      </c>
      <c r="CE15" s="545"/>
      <c r="CF15" s="545"/>
      <c r="CG15" s="545"/>
      <c r="CH15" s="545"/>
      <c r="CI15" s="545"/>
      <c r="CJ15" s="545"/>
      <c r="CK15" s="545"/>
      <c r="CL15" s="545"/>
      <c r="CM15" s="545"/>
      <c r="CN15" s="545"/>
      <c r="CO15" s="545"/>
      <c r="CP15" s="545"/>
      <c r="CQ15" s="545"/>
      <c r="CR15" s="545"/>
      <c r="CS15" s="546"/>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9"/>
      <c r="B16" s="506"/>
      <c r="C16" s="507"/>
      <c r="D16" s="507"/>
      <c r="E16" s="507"/>
      <c r="F16" s="507"/>
      <c r="G16" s="507"/>
      <c r="H16" s="507"/>
      <c r="I16" s="507"/>
      <c r="J16" s="507"/>
      <c r="K16" s="508"/>
      <c r="L16" s="524" t="s">
        <v>140</v>
      </c>
      <c r="M16" s="547"/>
      <c r="N16" s="547"/>
      <c r="O16" s="547"/>
      <c r="P16" s="547"/>
      <c r="Q16" s="548"/>
      <c r="R16" s="549" t="s">
        <v>141</v>
      </c>
      <c r="S16" s="550"/>
      <c r="T16" s="550"/>
      <c r="U16" s="550"/>
      <c r="V16" s="551"/>
      <c r="W16" s="433"/>
      <c r="X16" s="434"/>
      <c r="Y16" s="434"/>
      <c r="Z16" s="434"/>
      <c r="AA16" s="434"/>
      <c r="AB16" s="423"/>
      <c r="AC16" s="530">
        <v>19.2</v>
      </c>
      <c r="AD16" s="531"/>
      <c r="AE16" s="531"/>
      <c r="AF16" s="531"/>
      <c r="AG16" s="532"/>
      <c r="AH16" s="530">
        <v>20.9</v>
      </c>
      <c r="AI16" s="531"/>
      <c r="AJ16" s="531"/>
      <c r="AK16" s="531"/>
      <c r="AL16" s="533"/>
      <c r="AM16" s="472"/>
      <c r="AN16" s="473"/>
      <c r="AO16" s="473"/>
      <c r="AP16" s="473"/>
      <c r="AQ16" s="473"/>
      <c r="AR16" s="473"/>
      <c r="AS16" s="473"/>
      <c r="AT16" s="474"/>
      <c r="AU16" s="475"/>
      <c r="AV16" s="476"/>
      <c r="AW16" s="476"/>
      <c r="AX16" s="476"/>
      <c r="AY16" s="477" t="s">
        <v>142</v>
      </c>
      <c r="AZ16" s="478"/>
      <c r="BA16" s="478"/>
      <c r="BB16" s="478"/>
      <c r="BC16" s="478"/>
      <c r="BD16" s="478"/>
      <c r="BE16" s="478"/>
      <c r="BF16" s="478"/>
      <c r="BG16" s="478"/>
      <c r="BH16" s="478"/>
      <c r="BI16" s="478"/>
      <c r="BJ16" s="478"/>
      <c r="BK16" s="478"/>
      <c r="BL16" s="478"/>
      <c r="BM16" s="479"/>
      <c r="BN16" s="443">
        <v>5299956</v>
      </c>
      <c r="BO16" s="444"/>
      <c r="BP16" s="444"/>
      <c r="BQ16" s="444"/>
      <c r="BR16" s="444"/>
      <c r="BS16" s="444"/>
      <c r="BT16" s="444"/>
      <c r="BU16" s="445"/>
      <c r="BV16" s="443">
        <v>5172538</v>
      </c>
      <c r="BW16" s="444"/>
      <c r="BX16" s="444"/>
      <c r="BY16" s="444"/>
      <c r="BZ16" s="444"/>
      <c r="CA16" s="444"/>
      <c r="CB16" s="444"/>
      <c r="CC16" s="445"/>
      <c r="CD16" s="182"/>
      <c r="CE16" s="557"/>
      <c r="CF16" s="557"/>
      <c r="CG16" s="557"/>
      <c r="CH16" s="557"/>
      <c r="CI16" s="557"/>
      <c r="CJ16" s="557"/>
      <c r="CK16" s="557"/>
      <c r="CL16" s="557"/>
      <c r="CM16" s="557"/>
      <c r="CN16" s="557"/>
      <c r="CO16" s="557"/>
      <c r="CP16" s="557"/>
      <c r="CQ16" s="557"/>
      <c r="CR16" s="557"/>
      <c r="CS16" s="558"/>
      <c r="CT16" s="440"/>
      <c r="CU16" s="441"/>
      <c r="CV16" s="441"/>
      <c r="CW16" s="441"/>
      <c r="CX16" s="441"/>
      <c r="CY16" s="441"/>
      <c r="CZ16" s="441"/>
      <c r="DA16" s="442"/>
      <c r="DB16" s="440"/>
      <c r="DC16" s="441"/>
      <c r="DD16" s="441"/>
      <c r="DE16" s="441"/>
      <c r="DF16" s="441"/>
      <c r="DG16" s="441"/>
      <c r="DH16" s="441"/>
      <c r="DI16" s="442"/>
    </row>
    <row r="17" spans="1:113" ht="18.75" customHeight="1" thickBot="1" x14ac:dyDescent="0.2">
      <c r="A17" s="169"/>
      <c r="B17" s="509"/>
      <c r="C17" s="510"/>
      <c r="D17" s="510"/>
      <c r="E17" s="510"/>
      <c r="F17" s="510"/>
      <c r="G17" s="510"/>
      <c r="H17" s="510"/>
      <c r="I17" s="510"/>
      <c r="J17" s="510"/>
      <c r="K17" s="511"/>
      <c r="L17" s="183"/>
      <c r="M17" s="554" t="s">
        <v>143</v>
      </c>
      <c r="N17" s="555"/>
      <c r="O17" s="555"/>
      <c r="P17" s="555"/>
      <c r="Q17" s="556"/>
      <c r="R17" s="549" t="s">
        <v>144</v>
      </c>
      <c r="S17" s="550"/>
      <c r="T17" s="550"/>
      <c r="U17" s="550"/>
      <c r="V17" s="551"/>
      <c r="W17" s="459" t="s">
        <v>145</v>
      </c>
      <c r="X17" s="460"/>
      <c r="Y17" s="460"/>
      <c r="Z17" s="460"/>
      <c r="AA17" s="460"/>
      <c r="AB17" s="450"/>
      <c r="AC17" s="494">
        <v>2059</v>
      </c>
      <c r="AD17" s="495"/>
      <c r="AE17" s="495"/>
      <c r="AF17" s="495"/>
      <c r="AG17" s="537"/>
      <c r="AH17" s="494">
        <v>2169</v>
      </c>
      <c r="AI17" s="495"/>
      <c r="AJ17" s="495"/>
      <c r="AK17" s="495"/>
      <c r="AL17" s="496"/>
      <c r="AM17" s="472"/>
      <c r="AN17" s="473"/>
      <c r="AO17" s="473"/>
      <c r="AP17" s="473"/>
      <c r="AQ17" s="473"/>
      <c r="AR17" s="473"/>
      <c r="AS17" s="473"/>
      <c r="AT17" s="474"/>
      <c r="AU17" s="475"/>
      <c r="AV17" s="476"/>
      <c r="AW17" s="476"/>
      <c r="AX17" s="476"/>
      <c r="AY17" s="477" t="s">
        <v>146</v>
      </c>
      <c r="AZ17" s="478"/>
      <c r="BA17" s="478"/>
      <c r="BB17" s="478"/>
      <c r="BC17" s="478"/>
      <c r="BD17" s="478"/>
      <c r="BE17" s="478"/>
      <c r="BF17" s="478"/>
      <c r="BG17" s="478"/>
      <c r="BH17" s="478"/>
      <c r="BI17" s="478"/>
      <c r="BJ17" s="478"/>
      <c r="BK17" s="478"/>
      <c r="BL17" s="478"/>
      <c r="BM17" s="479"/>
      <c r="BN17" s="443">
        <v>1908928</v>
      </c>
      <c r="BO17" s="444"/>
      <c r="BP17" s="444"/>
      <c r="BQ17" s="444"/>
      <c r="BR17" s="444"/>
      <c r="BS17" s="444"/>
      <c r="BT17" s="444"/>
      <c r="BU17" s="445"/>
      <c r="BV17" s="443">
        <v>1797186</v>
      </c>
      <c r="BW17" s="444"/>
      <c r="BX17" s="444"/>
      <c r="BY17" s="444"/>
      <c r="BZ17" s="444"/>
      <c r="CA17" s="444"/>
      <c r="CB17" s="444"/>
      <c r="CC17" s="445"/>
      <c r="CD17" s="182"/>
      <c r="CE17" s="557"/>
      <c r="CF17" s="557"/>
      <c r="CG17" s="557"/>
      <c r="CH17" s="557"/>
      <c r="CI17" s="557"/>
      <c r="CJ17" s="557"/>
      <c r="CK17" s="557"/>
      <c r="CL17" s="557"/>
      <c r="CM17" s="557"/>
      <c r="CN17" s="557"/>
      <c r="CO17" s="557"/>
      <c r="CP17" s="557"/>
      <c r="CQ17" s="557"/>
      <c r="CR17" s="557"/>
      <c r="CS17" s="558"/>
      <c r="CT17" s="440"/>
      <c r="CU17" s="441"/>
      <c r="CV17" s="441"/>
      <c r="CW17" s="441"/>
      <c r="CX17" s="441"/>
      <c r="CY17" s="441"/>
      <c r="CZ17" s="441"/>
      <c r="DA17" s="442"/>
      <c r="DB17" s="440"/>
      <c r="DC17" s="441"/>
      <c r="DD17" s="441"/>
      <c r="DE17" s="441"/>
      <c r="DF17" s="441"/>
      <c r="DG17" s="441"/>
      <c r="DH17" s="441"/>
      <c r="DI17" s="442"/>
    </row>
    <row r="18" spans="1:113" ht="18.75" customHeight="1" thickBot="1" x14ac:dyDescent="0.2">
      <c r="A18" s="169"/>
      <c r="B18" s="565" t="s">
        <v>147</v>
      </c>
      <c r="C18" s="486"/>
      <c r="D18" s="486"/>
      <c r="E18" s="566"/>
      <c r="F18" s="566"/>
      <c r="G18" s="566"/>
      <c r="H18" s="566"/>
      <c r="I18" s="566"/>
      <c r="J18" s="566"/>
      <c r="K18" s="566"/>
      <c r="L18" s="567">
        <v>505.79</v>
      </c>
      <c r="M18" s="567"/>
      <c r="N18" s="567"/>
      <c r="O18" s="567"/>
      <c r="P18" s="567"/>
      <c r="Q18" s="567"/>
      <c r="R18" s="568"/>
      <c r="S18" s="568"/>
      <c r="T18" s="568"/>
      <c r="U18" s="568"/>
      <c r="V18" s="569"/>
      <c r="W18" s="461"/>
      <c r="X18" s="462"/>
      <c r="Y18" s="462"/>
      <c r="Z18" s="462"/>
      <c r="AA18" s="462"/>
      <c r="AB18" s="453"/>
      <c r="AC18" s="570">
        <v>47</v>
      </c>
      <c r="AD18" s="571"/>
      <c r="AE18" s="571"/>
      <c r="AF18" s="571"/>
      <c r="AG18" s="572"/>
      <c r="AH18" s="570">
        <v>45.5</v>
      </c>
      <c r="AI18" s="571"/>
      <c r="AJ18" s="571"/>
      <c r="AK18" s="571"/>
      <c r="AL18" s="573"/>
      <c r="AM18" s="472"/>
      <c r="AN18" s="473"/>
      <c r="AO18" s="473"/>
      <c r="AP18" s="473"/>
      <c r="AQ18" s="473"/>
      <c r="AR18" s="473"/>
      <c r="AS18" s="473"/>
      <c r="AT18" s="474"/>
      <c r="AU18" s="475"/>
      <c r="AV18" s="476"/>
      <c r="AW18" s="476"/>
      <c r="AX18" s="476"/>
      <c r="AY18" s="477" t="s">
        <v>148</v>
      </c>
      <c r="AZ18" s="478"/>
      <c r="BA18" s="478"/>
      <c r="BB18" s="478"/>
      <c r="BC18" s="478"/>
      <c r="BD18" s="478"/>
      <c r="BE18" s="478"/>
      <c r="BF18" s="478"/>
      <c r="BG18" s="478"/>
      <c r="BH18" s="478"/>
      <c r="BI18" s="478"/>
      <c r="BJ18" s="478"/>
      <c r="BK18" s="478"/>
      <c r="BL18" s="478"/>
      <c r="BM18" s="479"/>
      <c r="BN18" s="443">
        <v>4486917</v>
      </c>
      <c r="BO18" s="444"/>
      <c r="BP18" s="444"/>
      <c r="BQ18" s="444"/>
      <c r="BR18" s="444"/>
      <c r="BS18" s="444"/>
      <c r="BT18" s="444"/>
      <c r="BU18" s="445"/>
      <c r="BV18" s="443">
        <v>4444513</v>
      </c>
      <c r="BW18" s="444"/>
      <c r="BX18" s="444"/>
      <c r="BY18" s="444"/>
      <c r="BZ18" s="444"/>
      <c r="CA18" s="444"/>
      <c r="CB18" s="444"/>
      <c r="CC18" s="445"/>
      <c r="CD18" s="182"/>
      <c r="CE18" s="557"/>
      <c r="CF18" s="557"/>
      <c r="CG18" s="557"/>
      <c r="CH18" s="557"/>
      <c r="CI18" s="557"/>
      <c r="CJ18" s="557"/>
      <c r="CK18" s="557"/>
      <c r="CL18" s="557"/>
      <c r="CM18" s="557"/>
      <c r="CN18" s="557"/>
      <c r="CO18" s="557"/>
      <c r="CP18" s="557"/>
      <c r="CQ18" s="557"/>
      <c r="CR18" s="557"/>
      <c r="CS18" s="558"/>
      <c r="CT18" s="440"/>
      <c r="CU18" s="441"/>
      <c r="CV18" s="441"/>
      <c r="CW18" s="441"/>
      <c r="CX18" s="441"/>
      <c r="CY18" s="441"/>
      <c r="CZ18" s="441"/>
      <c r="DA18" s="442"/>
      <c r="DB18" s="440"/>
      <c r="DC18" s="441"/>
      <c r="DD18" s="441"/>
      <c r="DE18" s="441"/>
      <c r="DF18" s="441"/>
      <c r="DG18" s="441"/>
      <c r="DH18" s="441"/>
      <c r="DI18" s="442"/>
    </row>
    <row r="19" spans="1:113" ht="18.75" customHeight="1" thickBot="1" x14ac:dyDescent="0.2">
      <c r="A19" s="169"/>
      <c r="B19" s="565" t="s">
        <v>149</v>
      </c>
      <c r="C19" s="486"/>
      <c r="D19" s="486"/>
      <c r="E19" s="566"/>
      <c r="F19" s="566"/>
      <c r="G19" s="566"/>
      <c r="H19" s="566"/>
      <c r="I19" s="566"/>
      <c r="J19" s="566"/>
      <c r="K19" s="566"/>
      <c r="L19" s="574">
        <v>16</v>
      </c>
      <c r="M19" s="574"/>
      <c r="N19" s="574"/>
      <c r="O19" s="574"/>
      <c r="P19" s="574"/>
      <c r="Q19" s="574"/>
      <c r="R19" s="575"/>
      <c r="S19" s="575"/>
      <c r="T19" s="575"/>
      <c r="U19" s="575"/>
      <c r="V19" s="576"/>
      <c r="W19" s="400"/>
      <c r="X19" s="401"/>
      <c r="Y19" s="401"/>
      <c r="Z19" s="401"/>
      <c r="AA19" s="401"/>
      <c r="AB19" s="401"/>
      <c r="AC19" s="552"/>
      <c r="AD19" s="552"/>
      <c r="AE19" s="552"/>
      <c r="AF19" s="552"/>
      <c r="AG19" s="552"/>
      <c r="AH19" s="552"/>
      <c r="AI19" s="552"/>
      <c r="AJ19" s="552"/>
      <c r="AK19" s="552"/>
      <c r="AL19" s="553"/>
      <c r="AM19" s="472"/>
      <c r="AN19" s="473"/>
      <c r="AO19" s="473"/>
      <c r="AP19" s="473"/>
      <c r="AQ19" s="473"/>
      <c r="AR19" s="473"/>
      <c r="AS19" s="473"/>
      <c r="AT19" s="474"/>
      <c r="AU19" s="475"/>
      <c r="AV19" s="476"/>
      <c r="AW19" s="476"/>
      <c r="AX19" s="476"/>
      <c r="AY19" s="477" t="s">
        <v>150</v>
      </c>
      <c r="AZ19" s="478"/>
      <c r="BA19" s="478"/>
      <c r="BB19" s="478"/>
      <c r="BC19" s="478"/>
      <c r="BD19" s="478"/>
      <c r="BE19" s="478"/>
      <c r="BF19" s="478"/>
      <c r="BG19" s="478"/>
      <c r="BH19" s="478"/>
      <c r="BI19" s="478"/>
      <c r="BJ19" s="478"/>
      <c r="BK19" s="478"/>
      <c r="BL19" s="478"/>
      <c r="BM19" s="479"/>
      <c r="BN19" s="443">
        <v>6763416</v>
      </c>
      <c r="BO19" s="444"/>
      <c r="BP19" s="444"/>
      <c r="BQ19" s="444"/>
      <c r="BR19" s="444"/>
      <c r="BS19" s="444"/>
      <c r="BT19" s="444"/>
      <c r="BU19" s="445"/>
      <c r="BV19" s="443">
        <v>6943136</v>
      </c>
      <c r="BW19" s="444"/>
      <c r="BX19" s="444"/>
      <c r="BY19" s="444"/>
      <c r="BZ19" s="444"/>
      <c r="CA19" s="444"/>
      <c r="CB19" s="444"/>
      <c r="CC19" s="445"/>
      <c r="CD19" s="182"/>
      <c r="CE19" s="557"/>
      <c r="CF19" s="557"/>
      <c r="CG19" s="557"/>
      <c r="CH19" s="557"/>
      <c r="CI19" s="557"/>
      <c r="CJ19" s="557"/>
      <c r="CK19" s="557"/>
      <c r="CL19" s="557"/>
      <c r="CM19" s="557"/>
      <c r="CN19" s="557"/>
      <c r="CO19" s="557"/>
      <c r="CP19" s="557"/>
      <c r="CQ19" s="557"/>
      <c r="CR19" s="557"/>
      <c r="CS19" s="558"/>
      <c r="CT19" s="440"/>
      <c r="CU19" s="441"/>
      <c r="CV19" s="441"/>
      <c r="CW19" s="441"/>
      <c r="CX19" s="441"/>
      <c r="CY19" s="441"/>
      <c r="CZ19" s="441"/>
      <c r="DA19" s="442"/>
      <c r="DB19" s="440"/>
      <c r="DC19" s="441"/>
      <c r="DD19" s="441"/>
      <c r="DE19" s="441"/>
      <c r="DF19" s="441"/>
      <c r="DG19" s="441"/>
      <c r="DH19" s="441"/>
      <c r="DI19" s="442"/>
    </row>
    <row r="20" spans="1:113" ht="18.75" customHeight="1" thickBot="1" x14ac:dyDescent="0.2">
      <c r="A20" s="169"/>
      <c r="B20" s="565" t="s">
        <v>151</v>
      </c>
      <c r="C20" s="486"/>
      <c r="D20" s="486"/>
      <c r="E20" s="566"/>
      <c r="F20" s="566"/>
      <c r="G20" s="566"/>
      <c r="H20" s="566"/>
      <c r="I20" s="566"/>
      <c r="J20" s="566"/>
      <c r="K20" s="566"/>
      <c r="L20" s="574">
        <v>3692</v>
      </c>
      <c r="M20" s="574"/>
      <c r="N20" s="574"/>
      <c r="O20" s="574"/>
      <c r="P20" s="574"/>
      <c r="Q20" s="574"/>
      <c r="R20" s="575"/>
      <c r="S20" s="575"/>
      <c r="T20" s="575"/>
      <c r="U20" s="575"/>
      <c r="V20" s="576"/>
      <c r="W20" s="461"/>
      <c r="X20" s="462"/>
      <c r="Y20" s="462"/>
      <c r="Z20" s="462"/>
      <c r="AA20" s="462"/>
      <c r="AB20" s="462"/>
      <c r="AC20" s="577"/>
      <c r="AD20" s="577"/>
      <c r="AE20" s="577"/>
      <c r="AF20" s="577"/>
      <c r="AG20" s="577"/>
      <c r="AH20" s="577"/>
      <c r="AI20" s="577"/>
      <c r="AJ20" s="577"/>
      <c r="AK20" s="577"/>
      <c r="AL20" s="578"/>
      <c r="AM20" s="579"/>
      <c r="AN20" s="498"/>
      <c r="AO20" s="498"/>
      <c r="AP20" s="498"/>
      <c r="AQ20" s="498"/>
      <c r="AR20" s="498"/>
      <c r="AS20" s="498"/>
      <c r="AT20" s="499"/>
      <c r="AU20" s="580"/>
      <c r="AV20" s="581"/>
      <c r="AW20" s="581"/>
      <c r="AX20" s="582"/>
      <c r="AY20" s="477"/>
      <c r="AZ20" s="478"/>
      <c r="BA20" s="478"/>
      <c r="BB20" s="478"/>
      <c r="BC20" s="478"/>
      <c r="BD20" s="478"/>
      <c r="BE20" s="478"/>
      <c r="BF20" s="478"/>
      <c r="BG20" s="478"/>
      <c r="BH20" s="478"/>
      <c r="BI20" s="478"/>
      <c r="BJ20" s="478"/>
      <c r="BK20" s="478"/>
      <c r="BL20" s="478"/>
      <c r="BM20" s="479"/>
      <c r="BN20" s="443"/>
      <c r="BO20" s="444"/>
      <c r="BP20" s="444"/>
      <c r="BQ20" s="444"/>
      <c r="BR20" s="444"/>
      <c r="BS20" s="444"/>
      <c r="BT20" s="444"/>
      <c r="BU20" s="445"/>
      <c r="BV20" s="443"/>
      <c r="BW20" s="444"/>
      <c r="BX20" s="444"/>
      <c r="BY20" s="444"/>
      <c r="BZ20" s="444"/>
      <c r="CA20" s="444"/>
      <c r="CB20" s="444"/>
      <c r="CC20" s="445"/>
      <c r="CD20" s="182"/>
      <c r="CE20" s="557"/>
      <c r="CF20" s="557"/>
      <c r="CG20" s="557"/>
      <c r="CH20" s="557"/>
      <c r="CI20" s="557"/>
      <c r="CJ20" s="557"/>
      <c r="CK20" s="557"/>
      <c r="CL20" s="557"/>
      <c r="CM20" s="557"/>
      <c r="CN20" s="557"/>
      <c r="CO20" s="557"/>
      <c r="CP20" s="557"/>
      <c r="CQ20" s="557"/>
      <c r="CR20" s="557"/>
      <c r="CS20" s="558"/>
      <c r="CT20" s="440"/>
      <c r="CU20" s="441"/>
      <c r="CV20" s="441"/>
      <c r="CW20" s="441"/>
      <c r="CX20" s="441"/>
      <c r="CY20" s="441"/>
      <c r="CZ20" s="441"/>
      <c r="DA20" s="442"/>
      <c r="DB20" s="440"/>
      <c r="DC20" s="441"/>
      <c r="DD20" s="441"/>
      <c r="DE20" s="441"/>
      <c r="DF20" s="441"/>
      <c r="DG20" s="441"/>
      <c r="DH20" s="441"/>
      <c r="DI20" s="442"/>
    </row>
    <row r="21" spans="1:113" ht="18.75" customHeight="1" thickBot="1" x14ac:dyDescent="0.2">
      <c r="A21" s="169"/>
      <c r="B21" s="583" t="s">
        <v>152</v>
      </c>
      <c r="C21" s="584"/>
      <c r="D21" s="584"/>
      <c r="E21" s="584"/>
      <c r="F21" s="584"/>
      <c r="G21" s="584"/>
      <c r="H21" s="584"/>
      <c r="I21" s="584"/>
      <c r="J21" s="584"/>
      <c r="K21" s="584"/>
      <c r="L21" s="584"/>
      <c r="M21" s="584"/>
      <c r="N21" s="584"/>
      <c r="O21" s="584"/>
      <c r="P21" s="584"/>
      <c r="Q21" s="584"/>
      <c r="R21" s="584"/>
      <c r="S21" s="584"/>
      <c r="T21" s="584"/>
      <c r="U21" s="584"/>
      <c r="V21" s="584"/>
      <c r="W21" s="584"/>
      <c r="X21" s="584"/>
      <c r="Y21" s="584"/>
      <c r="Z21" s="584"/>
      <c r="AA21" s="584"/>
      <c r="AB21" s="584"/>
      <c r="AC21" s="584"/>
      <c r="AD21" s="584"/>
      <c r="AE21" s="584"/>
      <c r="AF21" s="584"/>
      <c r="AG21" s="584"/>
      <c r="AH21" s="584"/>
      <c r="AI21" s="584"/>
      <c r="AJ21" s="584"/>
      <c r="AK21" s="584"/>
      <c r="AL21" s="584"/>
      <c r="AM21" s="584"/>
      <c r="AN21" s="584"/>
      <c r="AO21" s="584"/>
      <c r="AP21" s="584"/>
      <c r="AQ21" s="584"/>
      <c r="AR21" s="584"/>
      <c r="AS21" s="584"/>
      <c r="AT21" s="584"/>
      <c r="AU21" s="584"/>
      <c r="AV21" s="584"/>
      <c r="AW21" s="584"/>
      <c r="AX21" s="585"/>
      <c r="AY21" s="559"/>
      <c r="AZ21" s="560"/>
      <c r="BA21" s="560"/>
      <c r="BB21" s="560"/>
      <c r="BC21" s="560"/>
      <c r="BD21" s="560"/>
      <c r="BE21" s="560"/>
      <c r="BF21" s="560"/>
      <c r="BG21" s="560"/>
      <c r="BH21" s="560"/>
      <c r="BI21" s="560"/>
      <c r="BJ21" s="560"/>
      <c r="BK21" s="560"/>
      <c r="BL21" s="560"/>
      <c r="BM21" s="561"/>
      <c r="BN21" s="562"/>
      <c r="BO21" s="563"/>
      <c r="BP21" s="563"/>
      <c r="BQ21" s="563"/>
      <c r="BR21" s="563"/>
      <c r="BS21" s="563"/>
      <c r="BT21" s="563"/>
      <c r="BU21" s="564"/>
      <c r="BV21" s="562"/>
      <c r="BW21" s="563"/>
      <c r="BX21" s="563"/>
      <c r="BY21" s="563"/>
      <c r="BZ21" s="563"/>
      <c r="CA21" s="563"/>
      <c r="CB21" s="563"/>
      <c r="CC21" s="564"/>
      <c r="CD21" s="182"/>
      <c r="CE21" s="557"/>
      <c r="CF21" s="557"/>
      <c r="CG21" s="557"/>
      <c r="CH21" s="557"/>
      <c r="CI21" s="557"/>
      <c r="CJ21" s="557"/>
      <c r="CK21" s="557"/>
      <c r="CL21" s="557"/>
      <c r="CM21" s="557"/>
      <c r="CN21" s="557"/>
      <c r="CO21" s="557"/>
      <c r="CP21" s="557"/>
      <c r="CQ21" s="557"/>
      <c r="CR21" s="557"/>
      <c r="CS21" s="558"/>
      <c r="CT21" s="440"/>
      <c r="CU21" s="441"/>
      <c r="CV21" s="441"/>
      <c r="CW21" s="441"/>
      <c r="CX21" s="441"/>
      <c r="CY21" s="441"/>
      <c r="CZ21" s="441"/>
      <c r="DA21" s="442"/>
      <c r="DB21" s="440"/>
      <c r="DC21" s="441"/>
      <c r="DD21" s="441"/>
      <c r="DE21" s="441"/>
      <c r="DF21" s="441"/>
      <c r="DG21" s="441"/>
      <c r="DH21" s="441"/>
      <c r="DI21" s="442"/>
    </row>
    <row r="22" spans="1:113" ht="18.75" customHeight="1" x14ac:dyDescent="0.15">
      <c r="A22" s="169"/>
      <c r="B22" s="613" t="s">
        <v>153</v>
      </c>
      <c r="C22" s="587"/>
      <c r="D22" s="588"/>
      <c r="E22" s="455" t="s">
        <v>1</v>
      </c>
      <c r="F22" s="460"/>
      <c r="G22" s="460"/>
      <c r="H22" s="460"/>
      <c r="I22" s="460"/>
      <c r="J22" s="460"/>
      <c r="K22" s="450"/>
      <c r="L22" s="455" t="s">
        <v>154</v>
      </c>
      <c r="M22" s="460"/>
      <c r="N22" s="460"/>
      <c r="O22" s="460"/>
      <c r="P22" s="450"/>
      <c r="Q22" s="618" t="s">
        <v>155</v>
      </c>
      <c r="R22" s="619"/>
      <c r="S22" s="619"/>
      <c r="T22" s="619"/>
      <c r="U22" s="619"/>
      <c r="V22" s="620"/>
      <c r="W22" s="586" t="s">
        <v>156</v>
      </c>
      <c r="X22" s="587"/>
      <c r="Y22" s="588"/>
      <c r="Z22" s="455" t="s">
        <v>1</v>
      </c>
      <c r="AA22" s="460"/>
      <c r="AB22" s="460"/>
      <c r="AC22" s="460"/>
      <c r="AD22" s="460"/>
      <c r="AE22" s="460"/>
      <c r="AF22" s="460"/>
      <c r="AG22" s="450"/>
      <c r="AH22" s="624" t="s">
        <v>157</v>
      </c>
      <c r="AI22" s="460"/>
      <c r="AJ22" s="460"/>
      <c r="AK22" s="460"/>
      <c r="AL22" s="450"/>
      <c r="AM22" s="624" t="s">
        <v>158</v>
      </c>
      <c r="AN22" s="625"/>
      <c r="AO22" s="625"/>
      <c r="AP22" s="625"/>
      <c r="AQ22" s="625"/>
      <c r="AR22" s="626"/>
      <c r="AS22" s="618" t="s">
        <v>155</v>
      </c>
      <c r="AT22" s="619"/>
      <c r="AU22" s="619"/>
      <c r="AV22" s="619"/>
      <c r="AW22" s="619"/>
      <c r="AX22" s="630"/>
      <c r="AY22" s="403" t="s">
        <v>159</v>
      </c>
      <c r="AZ22" s="404"/>
      <c r="BA22" s="404"/>
      <c r="BB22" s="404"/>
      <c r="BC22" s="404"/>
      <c r="BD22" s="404"/>
      <c r="BE22" s="404"/>
      <c r="BF22" s="404"/>
      <c r="BG22" s="404"/>
      <c r="BH22" s="404"/>
      <c r="BI22" s="404"/>
      <c r="BJ22" s="404"/>
      <c r="BK22" s="404"/>
      <c r="BL22" s="404"/>
      <c r="BM22" s="405"/>
      <c r="BN22" s="406">
        <v>13274441</v>
      </c>
      <c r="BO22" s="407"/>
      <c r="BP22" s="407"/>
      <c r="BQ22" s="407"/>
      <c r="BR22" s="407"/>
      <c r="BS22" s="407"/>
      <c r="BT22" s="407"/>
      <c r="BU22" s="408"/>
      <c r="BV22" s="406">
        <v>12360546</v>
      </c>
      <c r="BW22" s="407"/>
      <c r="BX22" s="407"/>
      <c r="BY22" s="407"/>
      <c r="BZ22" s="407"/>
      <c r="CA22" s="407"/>
      <c r="CB22" s="407"/>
      <c r="CC22" s="408"/>
      <c r="CD22" s="182"/>
      <c r="CE22" s="557"/>
      <c r="CF22" s="557"/>
      <c r="CG22" s="557"/>
      <c r="CH22" s="557"/>
      <c r="CI22" s="557"/>
      <c r="CJ22" s="557"/>
      <c r="CK22" s="557"/>
      <c r="CL22" s="557"/>
      <c r="CM22" s="557"/>
      <c r="CN22" s="557"/>
      <c r="CO22" s="557"/>
      <c r="CP22" s="557"/>
      <c r="CQ22" s="557"/>
      <c r="CR22" s="557"/>
      <c r="CS22" s="558"/>
      <c r="CT22" s="440"/>
      <c r="CU22" s="441"/>
      <c r="CV22" s="441"/>
      <c r="CW22" s="441"/>
      <c r="CX22" s="441"/>
      <c r="CY22" s="441"/>
      <c r="CZ22" s="441"/>
      <c r="DA22" s="442"/>
      <c r="DB22" s="440"/>
      <c r="DC22" s="441"/>
      <c r="DD22" s="441"/>
      <c r="DE22" s="441"/>
      <c r="DF22" s="441"/>
      <c r="DG22" s="441"/>
      <c r="DH22" s="441"/>
      <c r="DI22" s="442"/>
    </row>
    <row r="23" spans="1:113" ht="18.75" customHeight="1" x14ac:dyDescent="0.15">
      <c r="A23" s="169"/>
      <c r="B23" s="614"/>
      <c r="C23" s="590"/>
      <c r="D23" s="591"/>
      <c r="E23" s="429"/>
      <c r="F23" s="434"/>
      <c r="G23" s="434"/>
      <c r="H23" s="434"/>
      <c r="I23" s="434"/>
      <c r="J23" s="434"/>
      <c r="K23" s="423"/>
      <c r="L23" s="429"/>
      <c r="M23" s="434"/>
      <c r="N23" s="434"/>
      <c r="O23" s="434"/>
      <c r="P23" s="423"/>
      <c r="Q23" s="621"/>
      <c r="R23" s="622"/>
      <c r="S23" s="622"/>
      <c r="T23" s="622"/>
      <c r="U23" s="622"/>
      <c r="V23" s="623"/>
      <c r="W23" s="589"/>
      <c r="X23" s="590"/>
      <c r="Y23" s="591"/>
      <c r="Z23" s="429"/>
      <c r="AA23" s="434"/>
      <c r="AB23" s="434"/>
      <c r="AC23" s="434"/>
      <c r="AD23" s="434"/>
      <c r="AE23" s="434"/>
      <c r="AF23" s="434"/>
      <c r="AG23" s="423"/>
      <c r="AH23" s="429"/>
      <c r="AI23" s="434"/>
      <c r="AJ23" s="434"/>
      <c r="AK23" s="434"/>
      <c r="AL23" s="423"/>
      <c r="AM23" s="627"/>
      <c r="AN23" s="628"/>
      <c r="AO23" s="628"/>
      <c r="AP23" s="628"/>
      <c r="AQ23" s="628"/>
      <c r="AR23" s="629"/>
      <c r="AS23" s="621"/>
      <c r="AT23" s="622"/>
      <c r="AU23" s="622"/>
      <c r="AV23" s="622"/>
      <c r="AW23" s="622"/>
      <c r="AX23" s="631"/>
      <c r="AY23" s="477" t="s">
        <v>160</v>
      </c>
      <c r="AZ23" s="478"/>
      <c r="BA23" s="478"/>
      <c r="BB23" s="478"/>
      <c r="BC23" s="478"/>
      <c r="BD23" s="478"/>
      <c r="BE23" s="478"/>
      <c r="BF23" s="478"/>
      <c r="BG23" s="478"/>
      <c r="BH23" s="478"/>
      <c r="BI23" s="478"/>
      <c r="BJ23" s="478"/>
      <c r="BK23" s="478"/>
      <c r="BL23" s="478"/>
      <c r="BM23" s="479"/>
      <c r="BN23" s="443">
        <v>12425125</v>
      </c>
      <c r="BO23" s="444"/>
      <c r="BP23" s="444"/>
      <c r="BQ23" s="444"/>
      <c r="BR23" s="444"/>
      <c r="BS23" s="444"/>
      <c r="BT23" s="444"/>
      <c r="BU23" s="445"/>
      <c r="BV23" s="443">
        <v>11639462</v>
      </c>
      <c r="BW23" s="444"/>
      <c r="BX23" s="444"/>
      <c r="BY23" s="444"/>
      <c r="BZ23" s="444"/>
      <c r="CA23" s="444"/>
      <c r="CB23" s="444"/>
      <c r="CC23" s="445"/>
      <c r="CD23" s="182"/>
      <c r="CE23" s="557"/>
      <c r="CF23" s="557"/>
      <c r="CG23" s="557"/>
      <c r="CH23" s="557"/>
      <c r="CI23" s="557"/>
      <c r="CJ23" s="557"/>
      <c r="CK23" s="557"/>
      <c r="CL23" s="557"/>
      <c r="CM23" s="557"/>
      <c r="CN23" s="557"/>
      <c r="CO23" s="557"/>
      <c r="CP23" s="557"/>
      <c r="CQ23" s="557"/>
      <c r="CR23" s="557"/>
      <c r="CS23" s="558"/>
      <c r="CT23" s="440"/>
      <c r="CU23" s="441"/>
      <c r="CV23" s="441"/>
      <c r="CW23" s="441"/>
      <c r="CX23" s="441"/>
      <c r="CY23" s="441"/>
      <c r="CZ23" s="441"/>
      <c r="DA23" s="442"/>
      <c r="DB23" s="440"/>
      <c r="DC23" s="441"/>
      <c r="DD23" s="441"/>
      <c r="DE23" s="441"/>
      <c r="DF23" s="441"/>
      <c r="DG23" s="441"/>
      <c r="DH23" s="441"/>
      <c r="DI23" s="442"/>
    </row>
    <row r="24" spans="1:113" ht="18.75" customHeight="1" thickBot="1" x14ac:dyDescent="0.2">
      <c r="A24" s="169"/>
      <c r="B24" s="614"/>
      <c r="C24" s="590"/>
      <c r="D24" s="591"/>
      <c r="E24" s="493" t="s">
        <v>161</v>
      </c>
      <c r="F24" s="473"/>
      <c r="G24" s="473"/>
      <c r="H24" s="473"/>
      <c r="I24" s="473"/>
      <c r="J24" s="473"/>
      <c r="K24" s="474"/>
      <c r="L24" s="494">
        <v>1</v>
      </c>
      <c r="M24" s="495"/>
      <c r="N24" s="495"/>
      <c r="O24" s="495"/>
      <c r="P24" s="537"/>
      <c r="Q24" s="494">
        <v>7600</v>
      </c>
      <c r="R24" s="495"/>
      <c r="S24" s="495"/>
      <c r="T24" s="495"/>
      <c r="U24" s="495"/>
      <c r="V24" s="537"/>
      <c r="W24" s="589"/>
      <c r="X24" s="590"/>
      <c r="Y24" s="591"/>
      <c r="Z24" s="493" t="s">
        <v>162</v>
      </c>
      <c r="AA24" s="473"/>
      <c r="AB24" s="473"/>
      <c r="AC24" s="473"/>
      <c r="AD24" s="473"/>
      <c r="AE24" s="473"/>
      <c r="AF24" s="473"/>
      <c r="AG24" s="474"/>
      <c r="AH24" s="494">
        <v>138</v>
      </c>
      <c r="AI24" s="495"/>
      <c r="AJ24" s="495"/>
      <c r="AK24" s="495"/>
      <c r="AL24" s="537"/>
      <c r="AM24" s="494">
        <v>417036</v>
      </c>
      <c r="AN24" s="495"/>
      <c r="AO24" s="495"/>
      <c r="AP24" s="495"/>
      <c r="AQ24" s="495"/>
      <c r="AR24" s="537"/>
      <c r="AS24" s="494">
        <v>3022</v>
      </c>
      <c r="AT24" s="495"/>
      <c r="AU24" s="495"/>
      <c r="AV24" s="495"/>
      <c r="AW24" s="495"/>
      <c r="AX24" s="496"/>
      <c r="AY24" s="559" t="s">
        <v>163</v>
      </c>
      <c r="AZ24" s="560"/>
      <c r="BA24" s="560"/>
      <c r="BB24" s="560"/>
      <c r="BC24" s="560"/>
      <c r="BD24" s="560"/>
      <c r="BE24" s="560"/>
      <c r="BF24" s="560"/>
      <c r="BG24" s="560"/>
      <c r="BH24" s="560"/>
      <c r="BI24" s="560"/>
      <c r="BJ24" s="560"/>
      <c r="BK24" s="560"/>
      <c r="BL24" s="560"/>
      <c r="BM24" s="561"/>
      <c r="BN24" s="443">
        <v>11025278</v>
      </c>
      <c r="BO24" s="444"/>
      <c r="BP24" s="444"/>
      <c r="BQ24" s="444"/>
      <c r="BR24" s="444"/>
      <c r="BS24" s="444"/>
      <c r="BT24" s="444"/>
      <c r="BU24" s="445"/>
      <c r="BV24" s="443">
        <v>9829318</v>
      </c>
      <c r="BW24" s="444"/>
      <c r="BX24" s="444"/>
      <c r="BY24" s="444"/>
      <c r="BZ24" s="444"/>
      <c r="CA24" s="444"/>
      <c r="CB24" s="444"/>
      <c r="CC24" s="445"/>
      <c r="CD24" s="182"/>
      <c r="CE24" s="557"/>
      <c r="CF24" s="557"/>
      <c r="CG24" s="557"/>
      <c r="CH24" s="557"/>
      <c r="CI24" s="557"/>
      <c r="CJ24" s="557"/>
      <c r="CK24" s="557"/>
      <c r="CL24" s="557"/>
      <c r="CM24" s="557"/>
      <c r="CN24" s="557"/>
      <c r="CO24" s="557"/>
      <c r="CP24" s="557"/>
      <c r="CQ24" s="557"/>
      <c r="CR24" s="557"/>
      <c r="CS24" s="558"/>
      <c r="CT24" s="440"/>
      <c r="CU24" s="441"/>
      <c r="CV24" s="441"/>
      <c r="CW24" s="441"/>
      <c r="CX24" s="441"/>
      <c r="CY24" s="441"/>
      <c r="CZ24" s="441"/>
      <c r="DA24" s="442"/>
      <c r="DB24" s="440"/>
      <c r="DC24" s="441"/>
      <c r="DD24" s="441"/>
      <c r="DE24" s="441"/>
      <c r="DF24" s="441"/>
      <c r="DG24" s="441"/>
      <c r="DH24" s="441"/>
      <c r="DI24" s="442"/>
    </row>
    <row r="25" spans="1:113" ht="18.75" customHeight="1" x14ac:dyDescent="0.15">
      <c r="A25" s="169"/>
      <c r="B25" s="614"/>
      <c r="C25" s="590"/>
      <c r="D25" s="591"/>
      <c r="E25" s="493" t="s">
        <v>164</v>
      </c>
      <c r="F25" s="473"/>
      <c r="G25" s="473"/>
      <c r="H25" s="473"/>
      <c r="I25" s="473"/>
      <c r="J25" s="473"/>
      <c r="K25" s="474"/>
      <c r="L25" s="494">
        <v>1</v>
      </c>
      <c r="M25" s="495"/>
      <c r="N25" s="495"/>
      <c r="O25" s="495"/>
      <c r="P25" s="537"/>
      <c r="Q25" s="494">
        <v>6200</v>
      </c>
      <c r="R25" s="495"/>
      <c r="S25" s="495"/>
      <c r="T25" s="495"/>
      <c r="U25" s="495"/>
      <c r="V25" s="537"/>
      <c r="W25" s="589"/>
      <c r="X25" s="590"/>
      <c r="Y25" s="591"/>
      <c r="Z25" s="493" t="s">
        <v>165</v>
      </c>
      <c r="AA25" s="473"/>
      <c r="AB25" s="473"/>
      <c r="AC25" s="473"/>
      <c r="AD25" s="473"/>
      <c r="AE25" s="473"/>
      <c r="AF25" s="473"/>
      <c r="AG25" s="474"/>
      <c r="AH25" s="494" t="s">
        <v>122</v>
      </c>
      <c r="AI25" s="495"/>
      <c r="AJ25" s="495"/>
      <c r="AK25" s="495"/>
      <c r="AL25" s="537"/>
      <c r="AM25" s="494" t="s">
        <v>122</v>
      </c>
      <c r="AN25" s="495"/>
      <c r="AO25" s="495"/>
      <c r="AP25" s="495"/>
      <c r="AQ25" s="495"/>
      <c r="AR25" s="537"/>
      <c r="AS25" s="494" t="s">
        <v>122</v>
      </c>
      <c r="AT25" s="495"/>
      <c r="AU25" s="495"/>
      <c r="AV25" s="495"/>
      <c r="AW25" s="495"/>
      <c r="AX25" s="496"/>
      <c r="AY25" s="403" t="s">
        <v>166</v>
      </c>
      <c r="AZ25" s="404"/>
      <c r="BA25" s="404"/>
      <c r="BB25" s="404"/>
      <c r="BC25" s="404"/>
      <c r="BD25" s="404"/>
      <c r="BE25" s="404"/>
      <c r="BF25" s="404"/>
      <c r="BG25" s="404"/>
      <c r="BH25" s="404"/>
      <c r="BI25" s="404"/>
      <c r="BJ25" s="404"/>
      <c r="BK25" s="404"/>
      <c r="BL25" s="404"/>
      <c r="BM25" s="405"/>
      <c r="BN25" s="406">
        <v>1272090</v>
      </c>
      <c r="BO25" s="407"/>
      <c r="BP25" s="407"/>
      <c r="BQ25" s="407"/>
      <c r="BR25" s="407"/>
      <c r="BS25" s="407"/>
      <c r="BT25" s="407"/>
      <c r="BU25" s="408"/>
      <c r="BV25" s="406">
        <v>412583</v>
      </c>
      <c r="BW25" s="407"/>
      <c r="BX25" s="407"/>
      <c r="BY25" s="407"/>
      <c r="BZ25" s="407"/>
      <c r="CA25" s="407"/>
      <c r="CB25" s="407"/>
      <c r="CC25" s="408"/>
      <c r="CD25" s="182"/>
      <c r="CE25" s="557"/>
      <c r="CF25" s="557"/>
      <c r="CG25" s="557"/>
      <c r="CH25" s="557"/>
      <c r="CI25" s="557"/>
      <c r="CJ25" s="557"/>
      <c r="CK25" s="557"/>
      <c r="CL25" s="557"/>
      <c r="CM25" s="557"/>
      <c r="CN25" s="557"/>
      <c r="CO25" s="557"/>
      <c r="CP25" s="557"/>
      <c r="CQ25" s="557"/>
      <c r="CR25" s="557"/>
      <c r="CS25" s="558"/>
      <c r="CT25" s="440"/>
      <c r="CU25" s="441"/>
      <c r="CV25" s="441"/>
      <c r="CW25" s="441"/>
      <c r="CX25" s="441"/>
      <c r="CY25" s="441"/>
      <c r="CZ25" s="441"/>
      <c r="DA25" s="442"/>
      <c r="DB25" s="440"/>
      <c r="DC25" s="441"/>
      <c r="DD25" s="441"/>
      <c r="DE25" s="441"/>
      <c r="DF25" s="441"/>
      <c r="DG25" s="441"/>
      <c r="DH25" s="441"/>
      <c r="DI25" s="442"/>
    </row>
    <row r="26" spans="1:113" ht="18.75" customHeight="1" x14ac:dyDescent="0.15">
      <c r="A26" s="169"/>
      <c r="B26" s="614"/>
      <c r="C26" s="590"/>
      <c r="D26" s="591"/>
      <c r="E26" s="493" t="s">
        <v>167</v>
      </c>
      <c r="F26" s="473"/>
      <c r="G26" s="473"/>
      <c r="H26" s="473"/>
      <c r="I26" s="473"/>
      <c r="J26" s="473"/>
      <c r="K26" s="474"/>
      <c r="L26" s="494">
        <v>1</v>
      </c>
      <c r="M26" s="495"/>
      <c r="N26" s="495"/>
      <c r="O26" s="495"/>
      <c r="P26" s="537"/>
      <c r="Q26" s="494">
        <v>5500</v>
      </c>
      <c r="R26" s="495"/>
      <c r="S26" s="495"/>
      <c r="T26" s="495"/>
      <c r="U26" s="495"/>
      <c r="V26" s="537"/>
      <c r="W26" s="589"/>
      <c r="X26" s="590"/>
      <c r="Y26" s="591"/>
      <c r="Z26" s="493" t="s">
        <v>168</v>
      </c>
      <c r="AA26" s="595"/>
      <c r="AB26" s="595"/>
      <c r="AC26" s="595"/>
      <c r="AD26" s="595"/>
      <c r="AE26" s="595"/>
      <c r="AF26" s="595"/>
      <c r="AG26" s="596"/>
      <c r="AH26" s="494">
        <v>3</v>
      </c>
      <c r="AI26" s="495"/>
      <c r="AJ26" s="495"/>
      <c r="AK26" s="495"/>
      <c r="AL26" s="537"/>
      <c r="AM26" s="494">
        <v>5646</v>
      </c>
      <c r="AN26" s="495"/>
      <c r="AO26" s="495"/>
      <c r="AP26" s="495"/>
      <c r="AQ26" s="495"/>
      <c r="AR26" s="537"/>
      <c r="AS26" s="494">
        <v>1882</v>
      </c>
      <c r="AT26" s="495"/>
      <c r="AU26" s="495"/>
      <c r="AV26" s="495"/>
      <c r="AW26" s="495"/>
      <c r="AX26" s="496"/>
      <c r="AY26" s="446" t="s">
        <v>169</v>
      </c>
      <c r="AZ26" s="447"/>
      <c r="BA26" s="447"/>
      <c r="BB26" s="447"/>
      <c r="BC26" s="447"/>
      <c r="BD26" s="447"/>
      <c r="BE26" s="447"/>
      <c r="BF26" s="447"/>
      <c r="BG26" s="447"/>
      <c r="BH26" s="447"/>
      <c r="BI26" s="447"/>
      <c r="BJ26" s="447"/>
      <c r="BK26" s="447"/>
      <c r="BL26" s="447"/>
      <c r="BM26" s="448"/>
      <c r="BN26" s="443" t="s">
        <v>122</v>
      </c>
      <c r="BO26" s="444"/>
      <c r="BP26" s="444"/>
      <c r="BQ26" s="444"/>
      <c r="BR26" s="444"/>
      <c r="BS26" s="444"/>
      <c r="BT26" s="444"/>
      <c r="BU26" s="445"/>
      <c r="BV26" s="443" t="s">
        <v>122</v>
      </c>
      <c r="BW26" s="444"/>
      <c r="BX26" s="444"/>
      <c r="BY26" s="444"/>
      <c r="BZ26" s="444"/>
      <c r="CA26" s="444"/>
      <c r="CB26" s="444"/>
      <c r="CC26" s="445"/>
      <c r="CD26" s="182"/>
      <c r="CE26" s="557"/>
      <c r="CF26" s="557"/>
      <c r="CG26" s="557"/>
      <c r="CH26" s="557"/>
      <c r="CI26" s="557"/>
      <c r="CJ26" s="557"/>
      <c r="CK26" s="557"/>
      <c r="CL26" s="557"/>
      <c r="CM26" s="557"/>
      <c r="CN26" s="557"/>
      <c r="CO26" s="557"/>
      <c r="CP26" s="557"/>
      <c r="CQ26" s="557"/>
      <c r="CR26" s="557"/>
      <c r="CS26" s="558"/>
      <c r="CT26" s="440"/>
      <c r="CU26" s="441"/>
      <c r="CV26" s="441"/>
      <c r="CW26" s="441"/>
      <c r="CX26" s="441"/>
      <c r="CY26" s="441"/>
      <c r="CZ26" s="441"/>
      <c r="DA26" s="442"/>
      <c r="DB26" s="440"/>
      <c r="DC26" s="441"/>
      <c r="DD26" s="441"/>
      <c r="DE26" s="441"/>
      <c r="DF26" s="441"/>
      <c r="DG26" s="441"/>
      <c r="DH26" s="441"/>
      <c r="DI26" s="442"/>
    </row>
    <row r="27" spans="1:113" ht="18.75" customHeight="1" thickBot="1" x14ac:dyDescent="0.2">
      <c r="A27" s="169"/>
      <c r="B27" s="614"/>
      <c r="C27" s="590"/>
      <c r="D27" s="591"/>
      <c r="E27" s="493" t="s">
        <v>170</v>
      </c>
      <c r="F27" s="473"/>
      <c r="G27" s="473"/>
      <c r="H27" s="473"/>
      <c r="I27" s="473"/>
      <c r="J27" s="473"/>
      <c r="K27" s="474"/>
      <c r="L27" s="494">
        <v>1</v>
      </c>
      <c r="M27" s="495"/>
      <c r="N27" s="495"/>
      <c r="O27" s="495"/>
      <c r="P27" s="537"/>
      <c r="Q27" s="494">
        <v>2800</v>
      </c>
      <c r="R27" s="495"/>
      <c r="S27" s="495"/>
      <c r="T27" s="495"/>
      <c r="U27" s="495"/>
      <c r="V27" s="537"/>
      <c r="W27" s="589"/>
      <c r="X27" s="590"/>
      <c r="Y27" s="591"/>
      <c r="Z27" s="493" t="s">
        <v>171</v>
      </c>
      <c r="AA27" s="473"/>
      <c r="AB27" s="473"/>
      <c r="AC27" s="473"/>
      <c r="AD27" s="473"/>
      <c r="AE27" s="473"/>
      <c r="AF27" s="473"/>
      <c r="AG27" s="474"/>
      <c r="AH27" s="494">
        <v>4</v>
      </c>
      <c r="AI27" s="495"/>
      <c r="AJ27" s="495"/>
      <c r="AK27" s="495"/>
      <c r="AL27" s="537"/>
      <c r="AM27" s="494">
        <v>13824</v>
      </c>
      <c r="AN27" s="495"/>
      <c r="AO27" s="495"/>
      <c r="AP27" s="495"/>
      <c r="AQ27" s="495"/>
      <c r="AR27" s="537"/>
      <c r="AS27" s="494">
        <v>3456</v>
      </c>
      <c r="AT27" s="495"/>
      <c r="AU27" s="495"/>
      <c r="AV27" s="495"/>
      <c r="AW27" s="495"/>
      <c r="AX27" s="496"/>
      <c r="AY27" s="538" t="s">
        <v>172</v>
      </c>
      <c r="AZ27" s="539"/>
      <c r="BA27" s="539"/>
      <c r="BB27" s="539"/>
      <c r="BC27" s="539"/>
      <c r="BD27" s="539"/>
      <c r="BE27" s="539"/>
      <c r="BF27" s="539"/>
      <c r="BG27" s="539"/>
      <c r="BH27" s="539"/>
      <c r="BI27" s="539"/>
      <c r="BJ27" s="539"/>
      <c r="BK27" s="539"/>
      <c r="BL27" s="539"/>
      <c r="BM27" s="540"/>
      <c r="BN27" s="562" t="s">
        <v>122</v>
      </c>
      <c r="BO27" s="563"/>
      <c r="BP27" s="563"/>
      <c r="BQ27" s="563"/>
      <c r="BR27" s="563"/>
      <c r="BS27" s="563"/>
      <c r="BT27" s="563"/>
      <c r="BU27" s="564"/>
      <c r="BV27" s="562" t="s">
        <v>122</v>
      </c>
      <c r="BW27" s="563"/>
      <c r="BX27" s="563"/>
      <c r="BY27" s="563"/>
      <c r="BZ27" s="563"/>
      <c r="CA27" s="563"/>
      <c r="CB27" s="563"/>
      <c r="CC27" s="564"/>
      <c r="CD27" s="184"/>
      <c r="CE27" s="557"/>
      <c r="CF27" s="557"/>
      <c r="CG27" s="557"/>
      <c r="CH27" s="557"/>
      <c r="CI27" s="557"/>
      <c r="CJ27" s="557"/>
      <c r="CK27" s="557"/>
      <c r="CL27" s="557"/>
      <c r="CM27" s="557"/>
      <c r="CN27" s="557"/>
      <c r="CO27" s="557"/>
      <c r="CP27" s="557"/>
      <c r="CQ27" s="557"/>
      <c r="CR27" s="557"/>
      <c r="CS27" s="558"/>
      <c r="CT27" s="440"/>
      <c r="CU27" s="441"/>
      <c r="CV27" s="441"/>
      <c r="CW27" s="441"/>
      <c r="CX27" s="441"/>
      <c r="CY27" s="441"/>
      <c r="CZ27" s="441"/>
      <c r="DA27" s="442"/>
      <c r="DB27" s="440"/>
      <c r="DC27" s="441"/>
      <c r="DD27" s="441"/>
      <c r="DE27" s="441"/>
      <c r="DF27" s="441"/>
      <c r="DG27" s="441"/>
      <c r="DH27" s="441"/>
      <c r="DI27" s="442"/>
    </row>
    <row r="28" spans="1:113" ht="18.75" customHeight="1" x14ac:dyDescent="0.15">
      <c r="A28" s="169"/>
      <c r="B28" s="614"/>
      <c r="C28" s="590"/>
      <c r="D28" s="591"/>
      <c r="E28" s="493" t="s">
        <v>173</v>
      </c>
      <c r="F28" s="473"/>
      <c r="G28" s="473"/>
      <c r="H28" s="473"/>
      <c r="I28" s="473"/>
      <c r="J28" s="473"/>
      <c r="K28" s="474"/>
      <c r="L28" s="494">
        <v>1</v>
      </c>
      <c r="M28" s="495"/>
      <c r="N28" s="495"/>
      <c r="O28" s="495"/>
      <c r="P28" s="537"/>
      <c r="Q28" s="494">
        <v>2300</v>
      </c>
      <c r="R28" s="495"/>
      <c r="S28" s="495"/>
      <c r="T28" s="495"/>
      <c r="U28" s="495"/>
      <c r="V28" s="537"/>
      <c r="W28" s="589"/>
      <c r="X28" s="590"/>
      <c r="Y28" s="591"/>
      <c r="Z28" s="493" t="s">
        <v>174</v>
      </c>
      <c r="AA28" s="473"/>
      <c r="AB28" s="473"/>
      <c r="AC28" s="473"/>
      <c r="AD28" s="473"/>
      <c r="AE28" s="473"/>
      <c r="AF28" s="473"/>
      <c r="AG28" s="474"/>
      <c r="AH28" s="494" t="s">
        <v>122</v>
      </c>
      <c r="AI28" s="495"/>
      <c r="AJ28" s="495"/>
      <c r="AK28" s="495"/>
      <c r="AL28" s="537"/>
      <c r="AM28" s="494" t="s">
        <v>122</v>
      </c>
      <c r="AN28" s="495"/>
      <c r="AO28" s="495"/>
      <c r="AP28" s="495"/>
      <c r="AQ28" s="495"/>
      <c r="AR28" s="537"/>
      <c r="AS28" s="494" t="s">
        <v>122</v>
      </c>
      <c r="AT28" s="495"/>
      <c r="AU28" s="495"/>
      <c r="AV28" s="495"/>
      <c r="AW28" s="495"/>
      <c r="AX28" s="496"/>
      <c r="AY28" s="597" t="s">
        <v>175</v>
      </c>
      <c r="AZ28" s="598"/>
      <c r="BA28" s="598"/>
      <c r="BB28" s="599"/>
      <c r="BC28" s="403" t="s">
        <v>46</v>
      </c>
      <c r="BD28" s="404"/>
      <c r="BE28" s="404"/>
      <c r="BF28" s="404"/>
      <c r="BG28" s="404"/>
      <c r="BH28" s="404"/>
      <c r="BI28" s="404"/>
      <c r="BJ28" s="404"/>
      <c r="BK28" s="404"/>
      <c r="BL28" s="404"/>
      <c r="BM28" s="405"/>
      <c r="BN28" s="406">
        <v>5522857</v>
      </c>
      <c r="BO28" s="407"/>
      <c r="BP28" s="407"/>
      <c r="BQ28" s="407"/>
      <c r="BR28" s="407"/>
      <c r="BS28" s="407"/>
      <c r="BT28" s="407"/>
      <c r="BU28" s="408"/>
      <c r="BV28" s="406">
        <v>5486083</v>
      </c>
      <c r="BW28" s="407"/>
      <c r="BX28" s="407"/>
      <c r="BY28" s="407"/>
      <c r="BZ28" s="407"/>
      <c r="CA28" s="407"/>
      <c r="CB28" s="407"/>
      <c r="CC28" s="408"/>
      <c r="CD28" s="182"/>
      <c r="CE28" s="557"/>
      <c r="CF28" s="557"/>
      <c r="CG28" s="557"/>
      <c r="CH28" s="557"/>
      <c r="CI28" s="557"/>
      <c r="CJ28" s="557"/>
      <c r="CK28" s="557"/>
      <c r="CL28" s="557"/>
      <c r="CM28" s="557"/>
      <c r="CN28" s="557"/>
      <c r="CO28" s="557"/>
      <c r="CP28" s="557"/>
      <c r="CQ28" s="557"/>
      <c r="CR28" s="557"/>
      <c r="CS28" s="558"/>
      <c r="CT28" s="440"/>
      <c r="CU28" s="441"/>
      <c r="CV28" s="441"/>
      <c r="CW28" s="441"/>
      <c r="CX28" s="441"/>
      <c r="CY28" s="441"/>
      <c r="CZ28" s="441"/>
      <c r="DA28" s="442"/>
      <c r="DB28" s="440"/>
      <c r="DC28" s="441"/>
      <c r="DD28" s="441"/>
      <c r="DE28" s="441"/>
      <c r="DF28" s="441"/>
      <c r="DG28" s="441"/>
      <c r="DH28" s="441"/>
      <c r="DI28" s="442"/>
    </row>
    <row r="29" spans="1:113" ht="18.75" customHeight="1" x14ac:dyDescent="0.15">
      <c r="A29" s="169"/>
      <c r="B29" s="614"/>
      <c r="C29" s="590"/>
      <c r="D29" s="591"/>
      <c r="E29" s="493" t="s">
        <v>176</v>
      </c>
      <c r="F29" s="473"/>
      <c r="G29" s="473"/>
      <c r="H29" s="473"/>
      <c r="I29" s="473"/>
      <c r="J29" s="473"/>
      <c r="K29" s="474"/>
      <c r="L29" s="494">
        <v>9</v>
      </c>
      <c r="M29" s="495"/>
      <c r="N29" s="495"/>
      <c r="O29" s="495"/>
      <c r="P29" s="537"/>
      <c r="Q29" s="494">
        <v>1900</v>
      </c>
      <c r="R29" s="495"/>
      <c r="S29" s="495"/>
      <c r="T29" s="495"/>
      <c r="U29" s="495"/>
      <c r="V29" s="537"/>
      <c r="W29" s="592"/>
      <c r="X29" s="593"/>
      <c r="Y29" s="594"/>
      <c r="Z29" s="493" t="s">
        <v>177</v>
      </c>
      <c r="AA29" s="473"/>
      <c r="AB29" s="473"/>
      <c r="AC29" s="473"/>
      <c r="AD29" s="473"/>
      <c r="AE29" s="473"/>
      <c r="AF29" s="473"/>
      <c r="AG29" s="474"/>
      <c r="AH29" s="494">
        <v>142</v>
      </c>
      <c r="AI29" s="495"/>
      <c r="AJ29" s="495"/>
      <c r="AK29" s="495"/>
      <c r="AL29" s="537"/>
      <c r="AM29" s="494">
        <v>430860</v>
      </c>
      <c r="AN29" s="495"/>
      <c r="AO29" s="495"/>
      <c r="AP29" s="495"/>
      <c r="AQ29" s="495"/>
      <c r="AR29" s="537"/>
      <c r="AS29" s="494">
        <v>3034</v>
      </c>
      <c r="AT29" s="495"/>
      <c r="AU29" s="495"/>
      <c r="AV29" s="495"/>
      <c r="AW29" s="495"/>
      <c r="AX29" s="496"/>
      <c r="AY29" s="600"/>
      <c r="AZ29" s="601"/>
      <c r="BA29" s="601"/>
      <c r="BB29" s="602"/>
      <c r="BC29" s="477" t="s">
        <v>178</v>
      </c>
      <c r="BD29" s="478"/>
      <c r="BE29" s="478"/>
      <c r="BF29" s="478"/>
      <c r="BG29" s="478"/>
      <c r="BH29" s="478"/>
      <c r="BI29" s="478"/>
      <c r="BJ29" s="478"/>
      <c r="BK29" s="478"/>
      <c r="BL29" s="478"/>
      <c r="BM29" s="479"/>
      <c r="BN29" s="443">
        <v>945995</v>
      </c>
      <c r="BO29" s="444"/>
      <c r="BP29" s="444"/>
      <c r="BQ29" s="444"/>
      <c r="BR29" s="444"/>
      <c r="BS29" s="444"/>
      <c r="BT29" s="444"/>
      <c r="BU29" s="445"/>
      <c r="BV29" s="443">
        <v>945659</v>
      </c>
      <c r="BW29" s="444"/>
      <c r="BX29" s="444"/>
      <c r="BY29" s="444"/>
      <c r="BZ29" s="444"/>
      <c r="CA29" s="444"/>
      <c r="CB29" s="444"/>
      <c r="CC29" s="445"/>
      <c r="CD29" s="184"/>
      <c r="CE29" s="557"/>
      <c r="CF29" s="557"/>
      <c r="CG29" s="557"/>
      <c r="CH29" s="557"/>
      <c r="CI29" s="557"/>
      <c r="CJ29" s="557"/>
      <c r="CK29" s="557"/>
      <c r="CL29" s="557"/>
      <c r="CM29" s="557"/>
      <c r="CN29" s="557"/>
      <c r="CO29" s="557"/>
      <c r="CP29" s="557"/>
      <c r="CQ29" s="557"/>
      <c r="CR29" s="557"/>
      <c r="CS29" s="558"/>
      <c r="CT29" s="440"/>
      <c r="CU29" s="441"/>
      <c r="CV29" s="441"/>
      <c r="CW29" s="441"/>
      <c r="CX29" s="441"/>
      <c r="CY29" s="441"/>
      <c r="CZ29" s="441"/>
      <c r="DA29" s="442"/>
      <c r="DB29" s="440"/>
      <c r="DC29" s="441"/>
      <c r="DD29" s="441"/>
      <c r="DE29" s="441"/>
      <c r="DF29" s="441"/>
      <c r="DG29" s="441"/>
      <c r="DH29" s="441"/>
      <c r="DI29" s="442"/>
    </row>
    <row r="30" spans="1:113" ht="18.75" customHeight="1" thickBot="1" x14ac:dyDescent="0.2">
      <c r="A30" s="169"/>
      <c r="B30" s="615"/>
      <c r="C30" s="616"/>
      <c r="D30" s="617"/>
      <c r="E30" s="497"/>
      <c r="F30" s="498"/>
      <c r="G30" s="498"/>
      <c r="H30" s="498"/>
      <c r="I30" s="498"/>
      <c r="J30" s="498"/>
      <c r="K30" s="499"/>
      <c r="L30" s="607"/>
      <c r="M30" s="608"/>
      <c r="N30" s="608"/>
      <c r="O30" s="608"/>
      <c r="P30" s="609"/>
      <c r="Q30" s="607"/>
      <c r="R30" s="608"/>
      <c r="S30" s="608"/>
      <c r="T30" s="608"/>
      <c r="U30" s="608"/>
      <c r="V30" s="609"/>
      <c r="W30" s="610" t="s">
        <v>179</v>
      </c>
      <c r="X30" s="611"/>
      <c r="Y30" s="611"/>
      <c r="Z30" s="611"/>
      <c r="AA30" s="611"/>
      <c r="AB30" s="611"/>
      <c r="AC30" s="611"/>
      <c r="AD30" s="611"/>
      <c r="AE30" s="611"/>
      <c r="AF30" s="611"/>
      <c r="AG30" s="612"/>
      <c r="AH30" s="570">
        <v>96</v>
      </c>
      <c r="AI30" s="571"/>
      <c r="AJ30" s="571"/>
      <c r="AK30" s="571"/>
      <c r="AL30" s="571"/>
      <c r="AM30" s="571"/>
      <c r="AN30" s="571"/>
      <c r="AO30" s="571"/>
      <c r="AP30" s="571"/>
      <c r="AQ30" s="571"/>
      <c r="AR30" s="571"/>
      <c r="AS30" s="571"/>
      <c r="AT30" s="571"/>
      <c r="AU30" s="571"/>
      <c r="AV30" s="571"/>
      <c r="AW30" s="571"/>
      <c r="AX30" s="573"/>
      <c r="AY30" s="603"/>
      <c r="AZ30" s="604"/>
      <c r="BA30" s="604"/>
      <c r="BB30" s="605"/>
      <c r="BC30" s="559" t="s">
        <v>48</v>
      </c>
      <c r="BD30" s="560"/>
      <c r="BE30" s="560"/>
      <c r="BF30" s="560"/>
      <c r="BG30" s="560"/>
      <c r="BH30" s="560"/>
      <c r="BI30" s="560"/>
      <c r="BJ30" s="560"/>
      <c r="BK30" s="560"/>
      <c r="BL30" s="560"/>
      <c r="BM30" s="561"/>
      <c r="BN30" s="562">
        <v>2200954</v>
      </c>
      <c r="BO30" s="563"/>
      <c r="BP30" s="563"/>
      <c r="BQ30" s="563"/>
      <c r="BR30" s="563"/>
      <c r="BS30" s="563"/>
      <c r="BT30" s="563"/>
      <c r="BU30" s="564"/>
      <c r="BV30" s="562">
        <v>2204406</v>
      </c>
      <c r="BW30" s="563"/>
      <c r="BX30" s="563"/>
      <c r="BY30" s="563"/>
      <c r="BZ30" s="563"/>
      <c r="CA30" s="563"/>
      <c r="CB30" s="563"/>
      <c r="CC30" s="564"/>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15">
      <c r="A31" s="169"/>
      <c r="B31" s="191"/>
      <c r="DI31" s="192"/>
    </row>
    <row r="32" spans="1:113" ht="13.5" customHeight="1" x14ac:dyDescent="0.15">
      <c r="A32" s="169"/>
      <c r="B32" s="193"/>
      <c r="C32" s="606" t="s">
        <v>180</v>
      </c>
      <c r="D32" s="606"/>
      <c r="E32" s="606"/>
      <c r="F32" s="606"/>
      <c r="G32" s="606"/>
      <c r="H32" s="606"/>
      <c r="I32" s="606"/>
      <c r="J32" s="606"/>
      <c r="K32" s="606"/>
      <c r="L32" s="606"/>
      <c r="M32" s="606"/>
      <c r="N32" s="606"/>
      <c r="O32" s="606"/>
      <c r="P32" s="606"/>
      <c r="Q32" s="606"/>
      <c r="R32" s="606"/>
      <c r="S32" s="606"/>
      <c r="U32" s="447" t="s">
        <v>181</v>
      </c>
      <c r="V32" s="447"/>
      <c r="W32" s="447"/>
      <c r="X32" s="447"/>
      <c r="Y32" s="447"/>
      <c r="Z32" s="447"/>
      <c r="AA32" s="447"/>
      <c r="AB32" s="447"/>
      <c r="AC32" s="447"/>
      <c r="AD32" s="447"/>
      <c r="AE32" s="447"/>
      <c r="AF32" s="447"/>
      <c r="AG32" s="447"/>
      <c r="AH32" s="447"/>
      <c r="AI32" s="447"/>
      <c r="AJ32" s="447"/>
      <c r="AK32" s="447"/>
      <c r="AM32" s="447" t="s">
        <v>182</v>
      </c>
      <c r="AN32" s="447"/>
      <c r="AO32" s="447"/>
      <c r="AP32" s="447"/>
      <c r="AQ32" s="447"/>
      <c r="AR32" s="447"/>
      <c r="AS32" s="447"/>
      <c r="AT32" s="447"/>
      <c r="AU32" s="447"/>
      <c r="AV32" s="447"/>
      <c r="AW32" s="447"/>
      <c r="AX32" s="447"/>
      <c r="AY32" s="447"/>
      <c r="AZ32" s="447"/>
      <c r="BA32" s="447"/>
      <c r="BB32" s="447"/>
      <c r="BC32" s="447"/>
      <c r="BE32" s="447" t="s">
        <v>183</v>
      </c>
      <c r="BF32" s="447"/>
      <c r="BG32" s="447"/>
      <c r="BH32" s="447"/>
      <c r="BI32" s="447"/>
      <c r="BJ32" s="447"/>
      <c r="BK32" s="447"/>
      <c r="BL32" s="447"/>
      <c r="BM32" s="447"/>
      <c r="BN32" s="447"/>
      <c r="BO32" s="447"/>
      <c r="BP32" s="447"/>
      <c r="BQ32" s="447"/>
      <c r="BR32" s="447"/>
      <c r="BS32" s="447"/>
      <c r="BT32" s="447"/>
      <c r="BU32" s="447"/>
      <c r="BW32" s="447" t="s">
        <v>184</v>
      </c>
      <c r="BX32" s="447"/>
      <c r="BY32" s="447"/>
      <c r="BZ32" s="447"/>
      <c r="CA32" s="447"/>
      <c r="CB32" s="447"/>
      <c r="CC32" s="447"/>
      <c r="CD32" s="447"/>
      <c r="CE32" s="447"/>
      <c r="CF32" s="447"/>
      <c r="CG32" s="447"/>
      <c r="CH32" s="447"/>
      <c r="CI32" s="447"/>
      <c r="CJ32" s="447"/>
      <c r="CK32" s="447"/>
      <c r="CL32" s="447"/>
      <c r="CM32" s="447"/>
      <c r="CO32" s="447" t="s">
        <v>185</v>
      </c>
      <c r="CP32" s="447"/>
      <c r="CQ32" s="447"/>
      <c r="CR32" s="447"/>
      <c r="CS32" s="447"/>
      <c r="CT32" s="447"/>
      <c r="CU32" s="447"/>
      <c r="CV32" s="447"/>
      <c r="CW32" s="447"/>
      <c r="CX32" s="447"/>
      <c r="CY32" s="447"/>
      <c r="CZ32" s="447"/>
      <c r="DA32" s="447"/>
      <c r="DB32" s="447"/>
      <c r="DC32" s="447"/>
      <c r="DD32" s="447"/>
      <c r="DE32" s="447"/>
      <c r="DI32" s="192"/>
    </row>
    <row r="33" spans="1:113" ht="13.5" customHeight="1" x14ac:dyDescent="0.15">
      <c r="A33" s="169"/>
      <c r="B33" s="193"/>
      <c r="C33" s="467" t="s">
        <v>186</v>
      </c>
      <c r="D33" s="467"/>
      <c r="E33" s="432" t="s">
        <v>187</v>
      </c>
      <c r="F33" s="432"/>
      <c r="G33" s="432"/>
      <c r="H33" s="432"/>
      <c r="I33" s="432"/>
      <c r="J33" s="432"/>
      <c r="K33" s="432"/>
      <c r="L33" s="432"/>
      <c r="M33" s="432"/>
      <c r="N33" s="432"/>
      <c r="O33" s="432"/>
      <c r="P33" s="432"/>
      <c r="Q33" s="432"/>
      <c r="R33" s="432"/>
      <c r="S33" s="432"/>
      <c r="T33" s="194"/>
      <c r="U33" s="467" t="s">
        <v>186</v>
      </c>
      <c r="V33" s="467"/>
      <c r="W33" s="432" t="s">
        <v>187</v>
      </c>
      <c r="X33" s="432"/>
      <c r="Y33" s="432"/>
      <c r="Z33" s="432"/>
      <c r="AA33" s="432"/>
      <c r="AB33" s="432"/>
      <c r="AC33" s="432"/>
      <c r="AD33" s="432"/>
      <c r="AE33" s="432"/>
      <c r="AF33" s="432"/>
      <c r="AG33" s="432"/>
      <c r="AH33" s="432"/>
      <c r="AI33" s="432"/>
      <c r="AJ33" s="432"/>
      <c r="AK33" s="432"/>
      <c r="AL33" s="194"/>
      <c r="AM33" s="467" t="s">
        <v>186</v>
      </c>
      <c r="AN33" s="467"/>
      <c r="AO33" s="432" t="s">
        <v>187</v>
      </c>
      <c r="AP33" s="432"/>
      <c r="AQ33" s="432"/>
      <c r="AR33" s="432"/>
      <c r="AS33" s="432"/>
      <c r="AT33" s="432"/>
      <c r="AU33" s="432"/>
      <c r="AV33" s="432"/>
      <c r="AW33" s="432"/>
      <c r="AX33" s="432"/>
      <c r="AY33" s="432"/>
      <c r="AZ33" s="432"/>
      <c r="BA33" s="432"/>
      <c r="BB33" s="432"/>
      <c r="BC33" s="432"/>
      <c r="BD33" s="195"/>
      <c r="BE33" s="432" t="s">
        <v>188</v>
      </c>
      <c r="BF33" s="432"/>
      <c r="BG33" s="432" t="s">
        <v>189</v>
      </c>
      <c r="BH33" s="432"/>
      <c r="BI33" s="432"/>
      <c r="BJ33" s="432"/>
      <c r="BK33" s="432"/>
      <c r="BL33" s="432"/>
      <c r="BM33" s="432"/>
      <c r="BN33" s="432"/>
      <c r="BO33" s="432"/>
      <c r="BP33" s="432"/>
      <c r="BQ33" s="432"/>
      <c r="BR33" s="432"/>
      <c r="BS33" s="432"/>
      <c r="BT33" s="432"/>
      <c r="BU33" s="432"/>
      <c r="BV33" s="195"/>
      <c r="BW33" s="467" t="s">
        <v>188</v>
      </c>
      <c r="BX33" s="467"/>
      <c r="BY33" s="432" t="s">
        <v>190</v>
      </c>
      <c r="BZ33" s="432"/>
      <c r="CA33" s="432"/>
      <c r="CB33" s="432"/>
      <c r="CC33" s="432"/>
      <c r="CD33" s="432"/>
      <c r="CE33" s="432"/>
      <c r="CF33" s="432"/>
      <c r="CG33" s="432"/>
      <c r="CH33" s="432"/>
      <c r="CI33" s="432"/>
      <c r="CJ33" s="432"/>
      <c r="CK33" s="432"/>
      <c r="CL33" s="432"/>
      <c r="CM33" s="432"/>
      <c r="CN33" s="194"/>
      <c r="CO33" s="467" t="s">
        <v>186</v>
      </c>
      <c r="CP33" s="467"/>
      <c r="CQ33" s="432" t="s">
        <v>191</v>
      </c>
      <c r="CR33" s="432"/>
      <c r="CS33" s="432"/>
      <c r="CT33" s="432"/>
      <c r="CU33" s="432"/>
      <c r="CV33" s="432"/>
      <c r="CW33" s="432"/>
      <c r="CX33" s="432"/>
      <c r="CY33" s="432"/>
      <c r="CZ33" s="432"/>
      <c r="DA33" s="432"/>
      <c r="DB33" s="432"/>
      <c r="DC33" s="432"/>
      <c r="DD33" s="432"/>
      <c r="DE33" s="432"/>
      <c r="DF33" s="194"/>
      <c r="DG33" s="632" t="s">
        <v>192</v>
      </c>
      <c r="DH33" s="632"/>
      <c r="DI33" s="196"/>
    </row>
    <row r="34" spans="1:113" ht="32.25" customHeight="1" x14ac:dyDescent="0.15">
      <c r="A34" s="169"/>
      <c r="B34" s="193"/>
      <c r="C34" s="633">
        <f>IF(E34="","",1)</f>
        <v>1</v>
      </c>
      <c r="D34" s="633"/>
      <c r="E34" s="634" t="str">
        <f>IF('各会計、関係団体の財政状況及び健全化判断比率'!B7="","",'各会計、関係団体の財政状況及び健全化判断比率'!B7)</f>
        <v>一般会計</v>
      </c>
      <c r="F34" s="634"/>
      <c r="G34" s="634"/>
      <c r="H34" s="634"/>
      <c r="I34" s="634"/>
      <c r="J34" s="634"/>
      <c r="K34" s="634"/>
      <c r="L34" s="634"/>
      <c r="M34" s="634"/>
      <c r="N34" s="634"/>
      <c r="O34" s="634"/>
      <c r="P34" s="634"/>
      <c r="Q34" s="634"/>
      <c r="R34" s="634"/>
      <c r="S34" s="634"/>
      <c r="T34" s="169"/>
      <c r="U34" s="633">
        <f>IF(W34="","",MAX(C34:D43)+1)</f>
        <v>2</v>
      </c>
      <c r="V34" s="633"/>
      <c r="W34" s="634" t="str">
        <f>IF('各会計、関係団体の財政状況及び健全化判断比率'!B28="","",'各会計、関係団体の財政状況及び健全化判断比率'!B28)</f>
        <v>国民健康保険特別会計</v>
      </c>
      <c r="X34" s="634"/>
      <c r="Y34" s="634"/>
      <c r="Z34" s="634"/>
      <c r="AA34" s="634"/>
      <c r="AB34" s="634"/>
      <c r="AC34" s="634"/>
      <c r="AD34" s="634"/>
      <c r="AE34" s="634"/>
      <c r="AF34" s="634"/>
      <c r="AG34" s="634"/>
      <c r="AH34" s="634"/>
      <c r="AI34" s="634"/>
      <c r="AJ34" s="634"/>
      <c r="AK34" s="634"/>
      <c r="AL34" s="169"/>
      <c r="AM34" s="633">
        <f>IF(AO34="","",MAX(C34:D43,U34:V43)+1)</f>
        <v>5</v>
      </c>
      <c r="AN34" s="633"/>
      <c r="AO34" s="634" t="str">
        <f>IF('各会計、関係団体の財政状況及び健全化判断比率'!B31="","",'各会計、関係団体の財政状況及び健全化判断比率'!B31)</f>
        <v>水道事業会計</v>
      </c>
      <c r="AP34" s="634"/>
      <c r="AQ34" s="634"/>
      <c r="AR34" s="634"/>
      <c r="AS34" s="634"/>
      <c r="AT34" s="634"/>
      <c r="AU34" s="634"/>
      <c r="AV34" s="634"/>
      <c r="AW34" s="634"/>
      <c r="AX34" s="634"/>
      <c r="AY34" s="634"/>
      <c r="AZ34" s="634"/>
      <c r="BA34" s="634"/>
      <c r="BB34" s="634"/>
      <c r="BC34" s="634"/>
      <c r="BD34" s="169"/>
      <c r="BE34" s="633" t="str">
        <f>IF(BG34="","",MAX(C34:D43,U34:V43,AM34:AN43)+1)</f>
        <v/>
      </c>
      <c r="BF34" s="633"/>
      <c r="BG34" s="634"/>
      <c r="BH34" s="634"/>
      <c r="BI34" s="634"/>
      <c r="BJ34" s="634"/>
      <c r="BK34" s="634"/>
      <c r="BL34" s="634"/>
      <c r="BM34" s="634"/>
      <c r="BN34" s="634"/>
      <c r="BO34" s="634"/>
      <c r="BP34" s="634"/>
      <c r="BQ34" s="634"/>
      <c r="BR34" s="634"/>
      <c r="BS34" s="634"/>
      <c r="BT34" s="634"/>
      <c r="BU34" s="634"/>
      <c r="BV34" s="169"/>
      <c r="BW34" s="633">
        <f>IF(BY34="","",MAX(C34:D43,U34:V43,AM34:AN43,BE34:BF43)+1)</f>
        <v>8</v>
      </c>
      <c r="BX34" s="633"/>
      <c r="BY34" s="634" t="str">
        <f>IF('各会計、関係団体の財政状況及び健全化判断比率'!B68="","",'各会計、関係団体の財政状況及び健全化判断比率'!B68)</f>
        <v>遠軽地区広域組合</v>
      </c>
      <c r="BZ34" s="634"/>
      <c r="CA34" s="634"/>
      <c r="CB34" s="634"/>
      <c r="CC34" s="634"/>
      <c r="CD34" s="634"/>
      <c r="CE34" s="634"/>
      <c r="CF34" s="634"/>
      <c r="CG34" s="634"/>
      <c r="CH34" s="634"/>
      <c r="CI34" s="634"/>
      <c r="CJ34" s="634"/>
      <c r="CK34" s="634"/>
      <c r="CL34" s="634"/>
      <c r="CM34" s="634"/>
      <c r="CN34" s="169"/>
      <c r="CO34" s="633" t="str">
        <f>IF(CQ34="","",MAX(C34:D43,U34:V43,AM34:AN43,BE34:BF43,BW34:BX43)+1)</f>
        <v/>
      </c>
      <c r="CP34" s="633"/>
      <c r="CQ34" s="634" t="str">
        <f>IF('各会計、関係団体の財政状況及び健全化判断比率'!BS7="","",'各会計、関係団体の財政状況及び健全化判断比率'!BS7)</f>
        <v/>
      </c>
      <c r="CR34" s="634"/>
      <c r="CS34" s="634"/>
      <c r="CT34" s="634"/>
      <c r="CU34" s="634"/>
      <c r="CV34" s="634"/>
      <c r="CW34" s="634"/>
      <c r="CX34" s="634"/>
      <c r="CY34" s="634"/>
      <c r="CZ34" s="634"/>
      <c r="DA34" s="634"/>
      <c r="DB34" s="634"/>
      <c r="DC34" s="634"/>
      <c r="DD34" s="634"/>
      <c r="DE34" s="634"/>
      <c r="DG34" s="635" t="str">
        <f>IF('各会計、関係団体の財政状況及び健全化判断比率'!BR7="","",'各会計、関係団体の財政状況及び健全化判断比率'!BR7)</f>
        <v/>
      </c>
      <c r="DH34" s="635"/>
      <c r="DI34" s="196"/>
    </row>
    <row r="35" spans="1:113" ht="32.25" customHeight="1" x14ac:dyDescent="0.15">
      <c r="A35" s="169"/>
      <c r="B35" s="193"/>
      <c r="C35" s="633" t="str">
        <f>IF(E35="","",C34+1)</f>
        <v/>
      </c>
      <c r="D35" s="633"/>
      <c r="E35" s="634" t="str">
        <f>IF('各会計、関係団体の財政状況及び健全化判断比率'!B8="","",'各会計、関係団体の財政状況及び健全化判断比率'!B8)</f>
        <v/>
      </c>
      <c r="F35" s="634"/>
      <c r="G35" s="634"/>
      <c r="H35" s="634"/>
      <c r="I35" s="634"/>
      <c r="J35" s="634"/>
      <c r="K35" s="634"/>
      <c r="L35" s="634"/>
      <c r="M35" s="634"/>
      <c r="N35" s="634"/>
      <c r="O35" s="634"/>
      <c r="P35" s="634"/>
      <c r="Q35" s="634"/>
      <c r="R35" s="634"/>
      <c r="S35" s="634"/>
      <c r="T35" s="169"/>
      <c r="U35" s="633">
        <f>IF(W35="","",U34+1)</f>
        <v>3</v>
      </c>
      <c r="V35" s="633"/>
      <c r="W35" s="634" t="str">
        <f>IF('各会計、関係団体の財政状況及び健全化判断比率'!B29="","",'各会計、関係団体の財政状況及び健全化判断比率'!B29)</f>
        <v>介護保険特別会計</v>
      </c>
      <c r="X35" s="634"/>
      <c r="Y35" s="634"/>
      <c r="Z35" s="634"/>
      <c r="AA35" s="634"/>
      <c r="AB35" s="634"/>
      <c r="AC35" s="634"/>
      <c r="AD35" s="634"/>
      <c r="AE35" s="634"/>
      <c r="AF35" s="634"/>
      <c r="AG35" s="634"/>
      <c r="AH35" s="634"/>
      <c r="AI35" s="634"/>
      <c r="AJ35" s="634"/>
      <c r="AK35" s="634"/>
      <c r="AL35" s="169"/>
      <c r="AM35" s="633">
        <f t="shared" ref="AM35:AM43" si="0">IF(AO35="","",AM34+1)</f>
        <v>6</v>
      </c>
      <c r="AN35" s="633"/>
      <c r="AO35" s="634" t="str">
        <f>IF('各会計、関係団体の財政状況及び健全化判断比率'!B32="","",'各会計、関係団体の財政状況及び健全化判断比率'!B32)</f>
        <v>簡易水道事業会計</v>
      </c>
      <c r="AP35" s="634"/>
      <c r="AQ35" s="634"/>
      <c r="AR35" s="634"/>
      <c r="AS35" s="634"/>
      <c r="AT35" s="634"/>
      <c r="AU35" s="634"/>
      <c r="AV35" s="634"/>
      <c r="AW35" s="634"/>
      <c r="AX35" s="634"/>
      <c r="AY35" s="634"/>
      <c r="AZ35" s="634"/>
      <c r="BA35" s="634"/>
      <c r="BB35" s="634"/>
      <c r="BC35" s="634"/>
      <c r="BD35" s="169"/>
      <c r="BE35" s="633" t="str">
        <f t="shared" ref="BE35:BE43" si="1">IF(BG35="","",BE34+1)</f>
        <v/>
      </c>
      <c r="BF35" s="633"/>
      <c r="BG35" s="634"/>
      <c r="BH35" s="634"/>
      <c r="BI35" s="634"/>
      <c r="BJ35" s="634"/>
      <c r="BK35" s="634"/>
      <c r="BL35" s="634"/>
      <c r="BM35" s="634"/>
      <c r="BN35" s="634"/>
      <c r="BO35" s="634"/>
      <c r="BP35" s="634"/>
      <c r="BQ35" s="634"/>
      <c r="BR35" s="634"/>
      <c r="BS35" s="634"/>
      <c r="BT35" s="634"/>
      <c r="BU35" s="634"/>
      <c r="BV35" s="169"/>
      <c r="BW35" s="633">
        <f t="shared" ref="BW35:BW43" si="2">IF(BY35="","",BW34+1)</f>
        <v>9</v>
      </c>
      <c r="BX35" s="633"/>
      <c r="BY35" s="634" t="str">
        <f>IF('各会計、関係団体の財政状況及び健全化判断比率'!B69="","",'各会計、関係団体の財政状況及び健全化判断比率'!B69)</f>
        <v>網走地方教育研修センター</v>
      </c>
      <c r="BZ35" s="634"/>
      <c r="CA35" s="634"/>
      <c r="CB35" s="634"/>
      <c r="CC35" s="634"/>
      <c r="CD35" s="634"/>
      <c r="CE35" s="634"/>
      <c r="CF35" s="634"/>
      <c r="CG35" s="634"/>
      <c r="CH35" s="634"/>
      <c r="CI35" s="634"/>
      <c r="CJ35" s="634"/>
      <c r="CK35" s="634"/>
      <c r="CL35" s="634"/>
      <c r="CM35" s="634"/>
      <c r="CN35" s="169"/>
      <c r="CO35" s="633" t="str">
        <f t="shared" ref="CO35:CO43" si="3">IF(CQ35="","",CO34+1)</f>
        <v/>
      </c>
      <c r="CP35" s="633"/>
      <c r="CQ35" s="634" t="str">
        <f>IF('各会計、関係団体の財政状況及び健全化判断比率'!BS8="","",'各会計、関係団体の財政状況及び健全化判断比率'!BS8)</f>
        <v/>
      </c>
      <c r="CR35" s="634"/>
      <c r="CS35" s="634"/>
      <c r="CT35" s="634"/>
      <c r="CU35" s="634"/>
      <c r="CV35" s="634"/>
      <c r="CW35" s="634"/>
      <c r="CX35" s="634"/>
      <c r="CY35" s="634"/>
      <c r="CZ35" s="634"/>
      <c r="DA35" s="634"/>
      <c r="DB35" s="634"/>
      <c r="DC35" s="634"/>
      <c r="DD35" s="634"/>
      <c r="DE35" s="634"/>
      <c r="DG35" s="635" t="str">
        <f>IF('各会計、関係団体の財政状況及び健全化判断比率'!BR8="","",'各会計、関係団体の財政状況及び健全化判断比率'!BR8)</f>
        <v/>
      </c>
      <c r="DH35" s="635"/>
      <c r="DI35" s="196"/>
    </row>
    <row r="36" spans="1:113" ht="32.25" customHeight="1" x14ac:dyDescent="0.15">
      <c r="A36" s="169"/>
      <c r="B36" s="193"/>
      <c r="C36" s="633" t="str">
        <f>IF(E36="","",C35+1)</f>
        <v/>
      </c>
      <c r="D36" s="633"/>
      <c r="E36" s="634" t="str">
        <f>IF('各会計、関係団体の財政状況及び健全化判断比率'!B9="","",'各会計、関係団体の財政状況及び健全化判断比率'!B9)</f>
        <v/>
      </c>
      <c r="F36" s="634"/>
      <c r="G36" s="634"/>
      <c r="H36" s="634"/>
      <c r="I36" s="634"/>
      <c r="J36" s="634"/>
      <c r="K36" s="634"/>
      <c r="L36" s="634"/>
      <c r="M36" s="634"/>
      <c r="N36" s="634"/>
      <c r="O36" s="634"/>
      <c r="P36" s="634"/>
      <c r="Q36" s="634"/>
      <c r="R36" s="634"/>
      <c r="S36" s="634"/>
      <c r="T36" s="169"/>
      <c r="U36" s="633">
        <f t="shared" ref="U36:U43" si="4">IF(W36="","",U35+1)</f>
        <v>4</v>
      </c>
      <c r="V36" s="633"/>
      <c r="W36" s="634" t="str">
        <f>IF('各会計、関係団体の財政状況及び健全化判断比率'!B30="","",'各会計、関係団体の財政状況及び健全化判断比率'!B30)</f>
        <v>後期高齢者医療特別会計</v>
      </c>
      <c r="X36" s="634"/>
      <c r="Y36" s="634"/>
      <c r="Z36" s="634"/>
      <c r="AA36" s="634"/>
      <c r="AB36" s="634"/>
      <c r="AC36" s="634"/>
      <c r="AD36" s="634"/>
      <c r="AE36" s="634"/>
      <c r="AF36" s="634"/>
      <c r="AG36" s="634"/>
      <c r="AH36" s="634"/>
      <c r="AI36" s="634"/>
      <c r="AJ36" s="634"/>
      <c r="AK36" s="634"/>
      <c r="AL36" s="169"/>
      <c r="AM36" s="633">
        <f t="shared" si="0"/>
        <v>7</v>
      </c>
      <c r="AN36" s="633"/>
      <c r="AO36" s="634" t="str">
        <f>IF('各会計、関係団体の財政状況及び健全化判断比率'!B33="","",'各会計、関係団体の財政状況及び健全化判断比率'!B33)</f>
        <v>下水道事業会計</v>
      </c>
      <c r="AP36" s="634"/>
      <c r="AQ36" s="634"/>
      <c r="AR36" s="634"/>
      <c r="AS36" s="634"/>
      <c r="AT36" s="634"/>
      <c r="AU36" s="634"/>
      <c r="AV36" s="634"/>
      <c r="AW36" s="634"/>
      <c r="AX36" s="634"/>
      <c r="AY36" s="634"/>
      <c r="AZ36" s="634"/>
      <c r="BA36" s="634"/>
      <c r="BB36" s="634"/>
      <c r="BC36" s="634"/>
      <c r="BD36" s="169"/>
      <c r="BE36" s="633" t="str">
        <f t="shared" si="1"/>
        <v/>
      </c>
      <c r="BF36" s="633"/>
      <c r="BG36" s="634"/>
      <c r="BH36" s="634"/>
      <c r="BI36" s="634"/>
      <c r="BJ36" s="634"/>
      <c r="BK36" s="634"/>
      <c r="BL36" s="634"/>
      <c r="BM36" s="634"/>
      <c r="BN36" s="634"/>
      <c r="BO36" s="634"/>
      <c r="BP36" s="634"/>
      <c r="BQ36" s="634"/>
      <c r="BR36" s="634"/>
      <c r="BS36" s="634"/>
      <c r="BT36" s="634"/>
      <c r="BU36" s="634"/>
      <c r="BV36" s="169"/>
      <c r="BW36" s="633" t="str">
        <f t="shared" si="2"/>
        <v/>
      </c>
      <c r="BX36" s="633"/>
      <c r="BY36" s="634" t="str">
        <f>IF('各会計、関係団体の財政状況及び健全化判断比率'!B70="","",'各会計、関係団体の財政状況及び健全化判断比率'!B70)</f>
        <v/>
      </c>
      <c r="BZ36" s="634"/>
      <c r="CA36" s="634"/>
      <c r="CB36" s="634"/>
      <c r="CC36" s="634"/>
      <c r="CD36" s="634"/>
      <c r="CE36" s="634"/>
      <c r="CF36" s="634"/>
      <c r="CG36" s="634"/>
      <c r="CH36" s="634"/>
      <c r="CI36" s="634"/>
      <c r="CJ36" s="634"/>
      <c r="CK36" s="634"/>
      <c r="CL36" s="634"/>
      <c r="CM36" s="634"/>
      <c r="CN36" s="169"/>
      <c r="CO36" s="633" t="str">
        <f t="shared" si="3"/>
        <v/>
      </c>
      <c r="CP36" s="633"/>
      <c r="CQ36" s="634" t="str">
        <f>IF('各会計、関係団体の財政状況及び健全化判断比率'!BS9="","",'各会計、関係団体の財政状況及び健全化判断比率'!BS9)</f>
        <v/>
      </c>
      <c r="CR36" s="634"/>
      <c r="CS36" s="634"/>
      <c r="CT36" s="634"/>
      <c r="CU36" s="634"/>
      <c r="CV36" s="634"/>
      <c r="CW36" s="634"/>
      <c r="CX36" s="634"/>
      <c r="CY36" s="634"/>
      <c r="CZ36" s="634"/>
      <c r="DA36" s="634"/>
      <c r="DB36" s="634"/>
      <c r="DC36" s="634"/>
      <c r="DD36" s="634"/>
      <c r="DE36" s="634"/>
      <c r="DG36" s="635" t="str">
        <f>IF('各会計、関係団体の財政状況及び健全化判断比率'!BR9="","",'各会計、関係団体の財政状況及び健全化判断比率'!BR9)</f>
        <v/>
      </c>
      <c r="DH36" s="635"/>
      <c r="DI36" s="196"/>
    </row>
    <row r="37" spans="1:113" ht="32.25" customHeight="1" x14ac:dyDescent="0.15">
      <c r="A37" s="169"/>
      <c r="B37" s="193"/>
      <c r="C37" s="633" t="str">
        <f>IF(E37="","",C36+1)</f>
        <v/>
      </c>
      <c r="D37" s="633"/>
      <c r="E37" s="634" t="str">
        <f>IF('各会計、関係団体の財政状況及び健全化判断比率'!B10="","",'各会計、関係団体の財政状況及び健全化判断比率'!B10)</f>
        <v/>
      </c>
      <c r="F37" s="634"/>
      <c r="G37" s="634"/>
      <c r="H37" s="634"/>
      <c r="I37" s="634"/>
      <c r="J37" s="634"/>
      <c r="K37" s="634"/>
      <c r="L37" s="634"/>
      <c r="M37" s="634"/>
      <c r="N37" s="634"/>
      <c r="O37" s="634"/>
      <c r="P37" s="634"/>
      <c r="Q37" s="634"/>
      <c r="R37" s="634"/>
      <c r="S37" s="634"/>
      <c r="T37" s="169"/>
      <c r="U37" s="633" t="str">
        <f t="shared" si="4"/>
        <v/>
      </c>
      <c r="V37" s="633"/>
      <c r="W37" s="634"/>
      <c r="X37" s="634"/>
      <c r="Y37" s="634"/>
      <c r="Z37" s="634"/>
      <c r="AA37" s="634"/>
      <c r="AB37" s="634"/>
      <c r="AC37" s="634"/>
      <c r="AD37" s="634"/>
      <c r="AE37" s="634"/>
      <c r="AF37" s="634"/>
      <c r="AG37" s="634"/>
      <c r="AH37" s="634"/>
      <c r="AI37" s="634"/>
      <c r="AJ37" s="634"/>
      <c r="AK37" s="634"/>
      <c r="AL37" s="169"/>
      <c r="AM37" s="633" t="str">
        <f t="shared" si="0"/>
        <v/>
      </c>
      <c r="AN37" s="633"/>
      <c r="AO37" s="634"/>
      <c r="AP37" s="634"/>
      <c r="AQ37" s="634"/>
      <c r="AR37" s="634"/>
      <c r="AS37" s="634"/>
      <c r="AT37" s="634"/>
      <c r="AU37" s="634"/>
      <c r="AV37" s="634"/>
      <c r="AW37" s="634"/>
      <c r="AX37" s="634"/>
      <c r="AY37" s="634"/>
      <c r="AZ37" s="634"/>
      <c r="BA37" s="634"/>
      <c r="BB37" s="634"/>
      <c r="BC37" s="634"/>
      <c r="BD37" s="169"/>
      <c r="BE37" s="633" t="str">
        <f t="shared" si="1"/>
        <v/>
      </c>
      <c r="BF37" s="633"/>
      <c r="BG37" s="634"/>
      <c r="BH37" s="634"/>
      <c r="BI37" s="634"/>
      <c r="BJ37" s="634"/>
      <c r="BK37" s="634"/>
      <c r="BL37" s="634"/>
      <c r="BM37" s="634"/>
      <c r="BN37" s="634"/>
      <c r="BO37" s="634"/>
      <c r="BP37" s="634"/>
      <c r="BQ37" s="634"/>
      <c r="BR37" s="634"/>
      <c r="BS37" s="634"/>
      <c r="BT37" s="634"/>
      <c r="BU37" s="634"/>
      <c r="BV37" s="169"/>
      <c r="BW37" s="633" t="str">
        <f t="shared" si="2"/>
        <v/>
      </c>
      <c r="BX37" s="633"/>
      <c r="BY37" s="634" t="str">
        <f>IF('各会計、関係団体の財政状況及び健全化判断比率'!B71="","",'各会計、関係団体の財政状況及び健全化判断比率'!B71)</f>
        <v/>
      </c>
      <c r="BZ37" s="634"/>
      <c r="CA37" s="634"/>
      <c r="CB37" s="634"/>
      <c r="CC37" s="634"/>
      <c r="CD37" s="634"/>
      <c r="CE37" s="634"/>
      <c r="CF37" s="634"/>
      <c r="CG37" s="634"/>
      <c r="CH37" s="634"/>
      <c r="CI37" s="634"/>
      <c r="CJ37" s="634"/>
      <c r="CK37" s="634"/>
      <c r="CL37" s="634"/>
      <c r="CM37" s="634"/>
      <c r="CN37" s="169"/>
      <c r="CO37" s="633" t="str">
        <f t="shared" si="3"/>
        <v/>
      </c>
      <c r="CP37" s="633"/>
      <c r="CQ37" s="634" t="str">
        <f>IF('各会計、関係団体の財政状況及び健全化判断比率'!BS10="","",'各会計、関係団体の財政状況及び健全化判断比率'!BS10)</f>
        <v/>
      </c>
      <c r="CR37" s="634"/>
      <c r="CS37" s="634"/>
      <c r="CT37" s="634"/>
      <c r="CU37" s="634"/>
      <c r="CV37" s="634"/>
      <c r="CW37" s="634"/>
      <c r="CX37" s="634"/>
      <c r="CY37" s="634"/>
      <c r="CZ37" s="634"/>
      <c r="DA37" s="634"/>
      <c r="DB37" s="634"/>
      <c r="DC37" s="634"/>
      <c r="DD37" s="634"/>
      <c r="DE37" s="634"/>
      <c r="DG37" s="635" t="str">
        <f>IF('各会計、関係団体の財政状況及び健全化判断比率'!BR10="","",'各会計、関係団体の財政状況及び健全化判断比率'!BR10)</f>
        <v/>
      </c>
      <c r="DH37" s="635"/>
      <c r="DI37" s="196"/>
    </row>
    <row r="38" spans="1:113" ht="32.25" customHeight="1" x14ac:dyDescent="0.15">
      <c r="A38" s="169"/>
      <c r="B38" s="193"/>
      <c r="C38" s="633" t="str">
        <f t="shared" ref="C38:C43" si="5">IF(E38="","",C37+1)</f>
        <v/>
      </c>
      <c r="D38" s="633"/>
      <c r="E38" s="634" t="str">
        <f>IF('各会計、関係団体の財政状況及び健全化判断比率'!B11="","",'各会計、関係団体の財政状況及び健全化判断比率'!B11)</f>
        <v/>
      </c>
      <c r="F38" s="634"/>
      <c r="G38" s="634"/>
      <c r="H38" s="634"/>
      <c r="I38" s="634"/>
      <c r="J38" s="634"/>
      <c r="K38" s="634"/>
      <c r="L38" s="634"/>
      <c r="M38" s="634"/>
      <c r="N38" s="634"/>
      <c r="O38" s="634"/>
      <c r="P38" s="634"/>
      <c r="Q38" s="634"/>
      <c r="R38" s="634"/>
      <c r="S38" s="634"/>
      <c r="T38" s="169"/>
      <c r="U38" s="633" t="str">
        <f t="shared" si="4"/>
        <v/>
      </c>
      <c r="V38" s="633"/>
      <c r="W38" s="634"/>
      <c r="X38" s="634"/>
      <c r="Y38" s="634"/>
      <c r="Z38" s="634"/>
      <c r="AA38" s="634"/>
      <c r="AB38" s="634"/>
      <c r="AC38" s="634"/>
      <c r="AD38" s="634"/>
      <c r="AE38" s="634"/>
      <c r="AF38" s="634"/>
      <c r="AG38" s="634"/>
      <c r="AH38" s="634"/>
      <c r="AI38" s="634"/>
      <c r="AJ38" s="634"/>
      <c r="AK38" s="634"/>
      <c r="AL38" s="169"/>
      <c r="AM38" s="633" t="str">
        <f t="shared" si="0"/>
        <v/>
      </c>
      <c r="AN38" s="633"/>
      <c r="AO38" s="634"/>
      <c r="AP38" s="634"/>
      <c r="AQ38" s="634"/>
      <c r="AR38" s="634"/>
      <c r="AS38" s="634"/>
      <c r="AT38" s="634"/>
      <c r="AU38" s="634"/>
      <c r="AV38" s="634"/>
      <c r="AW38" s="634"/>
      <c r="AX38" s="634"/>
      <c r="AY38" s="634"/>
      <c r="AZ38" s="634"/>
      <c r="BA38" s="634"/>
      <c r="BB38" s="634"/>
      <c r="BC38" s="634"/>
      <c r="BD38" s="169"/>
      <c r="BE38" s="633" t="str">
        <f t="shared" si="1"/>
        <v/>
      </c>
      <c r="BF38" s="633"/>
      <c r="BG38" s="634"/>
      <c r="BH38" s="634"/>
      <c r="BI38" s="634"/>
      <c r="BJ38" s="634"/>
      <c r="BK38" s="634"/>
      <c r="BL38" s="634"/>
      <c r="BM38" s="634"/>
      <c r="BN38" s="634"/>
      <c r="BO38" s="634"/>
      <c r="BP38" s="634"/>
      <c r="BQ38" s="634"/>
      <c r="BR38" s="634"/>
      <c r="BS38" s="634"/>
      <c r="BT38" s="634"/>
      <c r="BU38" s="634"/>
      <c r="BV38" s="169"/>
      <c r="BW38" s="633" t="str">
        <f t="shared" si="2"/>
        <v/>
      </c>
      <c r="BX38" s="633"/>
      <c r="BY38" s="634" t="str">
        <f>IF('各会計、関係団体の財政状況及び健全化判断比率'!B72="","",'各会計、関係団体の財政状況及び健全化判断比率'!B72)</f>
        <v/>
      </c>
      <c r="BZ38" s="634"/>
      <c r="CA38" s="634"/>
      <c r="CB38" s="634"/>
      <c r="CC38" s="634"/>
      <c r="CD38" s="634"/>
      <c r="CE38" s="634"/>
      <c r="CF38" s="634"/>
      <c r="CG38" s="634"/>
      <c r="CH38" s="634"/>
      <c r="CI38" s="634"/>
      <c r="CJ38" s="634"/>
      <c r="CK38" s="634"/>
      <c r="CL38" s="634"/>
      <c r="CM38" s="634"/>
      <c r="CN38" s="169"/>
      <c r="CO38" s="633" t="str">
        <f t="shared" si="3"/>
        <v/>
      </c>
      <c r="CP38" s="633"/>
      <c r="CQ38" s="634" t="str">
        <f>IF('各会計、関係団体の財政状況及び健全化判断比率'!BS11="","",'各会計、関係団体の財政状況及び健全化判断比率'!BS11)</f>
        <v/>
      </c>
      <c r="CR38" s="634"/>
      <c r="CS38" s="634"/>
      <c r="CT38" s="634"/>
      <c r="CU38" s="634"/>
      <c r="CV38" s="634"/>
      <c r="CW38" s="634"/>
      <c r="CX38" s="634"/>
      <c r="CY38" s="634"/>
      <c r="CZ38" s="634"/>
      <c r="DA38" s="634"/>
      <c r="DB38" s="634"/>
      <c r="DC38" s="634"/>
      <c r="DD38" s="634"/>
      <c r="DE38" s="634"/>
      <c r="DG38" s="635" t="str">
        <f>IF('各会計、関係団体の財政状況及び健全化判断比率'!BR11="","",'各会計、関係団体の財政状況及び健全化判断比率'!BR11)</f>
        <v/>
      </c>
      <c r="DH38" s="635"/>
      <c r="DI38" s="196"/>
    </row>
    <row r="39" spans="1:113" ht="32.25" customHeight="1" x14ac:dyDescent="0.15">
      <c r="A39" s="169"/>
      <c r="B39" s="193"/>
      <c r="C39" s="633" t="str">
        <f t="shared" si="5"/>
        <v/>
      </c>
      <c r="D39" s="633"/>
      <c r="E39" s="634" t="str">
        <f>IF('各会計、関係団体の財政状況及び健全化判断比率'!B12="","",'各会計、関係団体の財政状況及び健全化判断比率'!B12)</f>
        <v/>
      </c>
      <c r="F39" s="634"/>
      <c r="G39" s="634"/>
      <c r="H39" s="634"/>
      <c r="I39" s="634"/>
      <c r="J39" s="634"/>
      <c r="K39" s="634"/>
      <c r="L39" s="634"/>
      <c r="M39" s="634"/>
      <c r="N39" s="634"/>
      <c r="O39" s="634"/>
      <c r="P39" s="634"/>
      <c r="Q39" s="634"/>
      <c r="R39" s="634"/>
      <c r="S39" s="634"/>
      <c r="T39" s="169"/>
      <c r="U39" s="633" t="str">
        <f t="shared" si="4"/>
        <v/>
      </c>
      <c r="V39" s="633"/>
      <c r="W39" s="634"/>
      <c r="X39" s="634"/>
      <c r="Y39" s="634"/>
      <c r="Z39" s="634"/>
      <c r="AA39" s="634"/>
      <c r="AB39" s="634"/>
      <c r="AC39" s="634"/>
      <c r="AD39" s="634"/>
      <c r="AE39" s="634"/>
      <c r="AF39" s="634"/>
      <c r="AG39" s="634"/>
      <c r="AH39" s="634"/>
      <c r="AI39" s="634"/>
      <c r="AJ39" s="634"/>
      <c r="AK39" s="634"/>
      <c r="AL39" s="169"/>
      <c r="AM39" s="633" t="str">
        <f t="shared" si="0"/>
        <v/>
      </c>
      <c r="AN39" s="633"/>
      <c r="AO39" s="634"/>
      <c r="AP39" s="634"/>
      <c r="AQ39" s="634"/>
      <c r="AR39" s="634"/>
      <c r="AS39" s="634"/>
      <c r="AT39" s="634"/>
      <c r="AU39" s="634"/>
      <c r="AV39" s="634"/>
      <c r="AW39" s="634"/>
      <c r="AX39" s="634"/>
      <c r="AY39" s="634"/>
      <c r="AZ39" s="634"/>
      <c r="BA39" s="634"/>
      <c r="BB39" s="634"/>
      <c r="BC39" s="634"/>
      <c r="BD39" s="169"/>
      <c r="BE39" s="633" t="str">
        <f t="shared" si="1"/>
        <v/>
      </c>
      <c r="BF39" s="633"/>
      <c r="BG39" s="634"/>
      <c r="BH39" s="634"/>
      <c r="BI39" s="634"/>
      <c r="BJ39" s="634"/>
      <c r="BK39" s="634"/>
      <c r="BL39" s="634"/>
      <c r="BM39" s="634"/>
      <c r="BN39" s="634"/>
      <c r="BO39" s="634"/>
      <c r="BP39" s="634"/>
      <c r="BQ39" s="634"/>
      <c r="BR39" s="634"/>
      <c r="BS39" s="634"/>
      <c r="BT39" s="634"/>
      <c r="BU39" s="634"/>
      <c r="BV39" s="169"/>
      <c r="BW39" s="633" t="str">
        <f t="shared" si="2"/>
        <v/>
      </c>
      <c r="BX39" s="633"/>
      <c r="BY39" s="634" t="str">
        <f>IF('各会計、関係団体の財政状況及び健全化判断比率'!B73="","",'各会計、関係団体の財政状況及び健全化判断比率'!B73)</f>
        <v/>
      </c>
      <c r="BZ39" s="634"/>
      <c r="CA39" s="634"/>
      <c r="CB39" s="634"/>
      <c r="CC39" s="634"/>
      <c r="CD39" s="634"/>
      <c r="CE39" s="634"/>
      <c r="CF39" s="634"/>
      <c r="CG39" s="634"/>
      <c r="CH39" s="634"/>
      <c r="CI39" s="634"/>
      <c r="CJ39" s="634"/>
      <c r="CK39" s="634"/>
      <c r="CL39" s="634"/>
      <c r="CM39" s="634"/>
      <c r="CN39" s="169"/>
      <c r="CO39" s="633" t="str">
        <f t="shared" si="3"/>
        <v/>
      </c>
      <c r="CP39" s="633"/>
      <c r="CQ39" s="634" t="str">
        <f>IF('各会計、関係団体の財政状況及び健全化判断比率'!BS12="","",'各会計、関係団体の財政状況及び健全化判断比率'!BS12)</f>
        <v/>
      </c>
      <c r="CR39" s="634"/>
      <c r="CS39" s="634"/>
      <c r="CT39" s="634"/>
      <c r="CU39" s="634"/>
      <c r="CV39" s="634"/>
      <c r="CW39" s="634"/>
      <c r="CX39" s="634"/>
      <c r="CY39" s="634"/>
      <c r="CZ39" s="634"/>
      <c r="DA39" s="634"/>
      <c r="DB39" s="634"/>
      <c r="DC39" s="634"/>
      <c r="DD39" s="634"/>
      <c r="DE39" s="634"/>
      <c r="DG39" s="635" t="str">
        <f>IF('各会計、関係団体の財政状況及び健全化判断比率'!BR12="","",'各会計、関係団体の財政状況及び健全化判断比率'!BR12)</f>
        <v/>
      </c>
      <c r="DH39" s="635"/>
      <c r="DI39" s="196"/>
    </row>
    <row r="40" spans="1:113" ht="32.25" customHeight="1" x14ac:dyDescent="0.15">
      <c r="A40" s="169"/>
      <c r="B40" s="193"/>
      <c r="C40" s="633" t="str">
        <f t="shared" si="5"/>
        <v/>
      </c>
      <c r="D40" s="633"/>
      <c r="E40" s="634" t="str">
        <f>IF('各会計、関係団体の財政状況及び健全化判断比率'!B13="","",'各会計、関係団体の財政状況及び健全化判断比率'!B13)</f>
        <v/>
      </c>
      <c r="F40" s="634"/>
      <c r="G40" s="634"/>
      <c r="H40" s="634"/>
      <c r="I40" s="634"/>
      <c r="J40" s="634"/>
      <c r="K40" s="634"/>
      <c r="L40" s="634"/>
      <c r="M40" s="634"/>
      <c r="N40" s="634"/>
      <c r="O40" s="634"/>
      <c r="P40" s="634"/>
      <c r="Q40" s="634"/>
      <c r="R40" s="634"/>
      <c r="S40" s="634"/>
      <c r="T40" s="169"/>
      <c r="U40" s="633" t="str">
        <f t="shared" si="4"/>
        <v/>
      </c>
      <c r="V40" s="633"/>
      <c r="W40" s="634"/>
      <c r="X40" s="634"/>
      <c r="Y40" s="634"/>
      <c r="Z40" s="634"/>
      <c r="AA40" s="634"/>
      <c r="AB40" s="634"/>
      <c r="AC40" s="634"/>
      <c r="AD40" s="634"/>
      <c r="AE40" s="634"/>
      <c r="AF40" s="634"/>
      <c r="AG40" s="634"/>
      <c r="AH40" s="634"/>
      <c r="AI40" s="634"/>
      <c r="AJ40" s="634"/>
      <c r="AK40" s="634"/>
      <c r="AL40" s="169"/>
      <c r="AM40" s="633" t="str">
        <f t="shared" si="0"/>
        <v/>
      </c>
      <c r="AN40" s="633"/>
      <c r="AO40" s="634"/>
      <c r="AP40" s="634"/>
      <c r="AQ40" s="634"/>
      <c r="AR40" s="634"/>
      <c r="AS40" s="634"/>
      <c r="AT40" s="634"/>
      <c r="AU40" s="634"/>
      <c r="AV40" s="634"/>
      <c r="AW40" s="634"/>
      <c r="AX40" s="634"/>
      <c r="AY40" s="634"/>
      <c r="AZ40" s="634"/>
      <c r="BA40" s="634"/>
      <c r="BB40" s="634"/>
      <c r="BC40" s="634"/>
      <c r="BD40" s="169"/>
      <c r="BE40" s="633" t="str">
        <f t="shared" si="1"/>
        <v/>
      </c>
      <c r="BF40" s="633"/>
      <c r="BG40" s="634"/>
      <c r="BH40" s="634"/>
      <c r="BI40" s="634"/>
      <c r="BJ40" s="634"/>
      <c r="BK40" s="634"/>
      <c r="BL40" s="634"/>
      <c r="BM40" s="634"/>
      <c r="BN40" s="634"/>
      <c r="BO40" s="634"/>
      <c r="BP40" s="634"/>
      <c r="BQ40" s="634"/>
      <c r="BR40" s="634"/>
      <c r="BS40" s="634"/>
      <c r="BT40" s="634"/>
      <c r="BU40" s="634"/>
      <c r="BV40" s="169"/>
      <c r="BW40" s="633" t="str">
        <f t="shared" si="2"/>
        <v/>
      </c>
      <c r="BX40" s="633"/>
      <c r="BY40" s="634" t="str">
        <f>IF('各会計、関係団体の財政状況及び健全化判断比率'!B74="","",'各会計、関係団体の財政状況及び健全化判断比率'!B74)</f>
        <v/>
      </c>
      <c r="BZ40" s="634"/>
      <c r="CA40" s="634"/>
      <c r="CB40" s="634"/>
      <c r="CC40" s="634"/>
      <c r="CD40" s="634"/>
      <c r="CE40" s="634"/>
      <c r="CF40" s="634"/>
      <c r="CG40" s="634"/>
      <c r="CH40" s="634"/>
      <c r="CI40" s="634"/>
      <c r="CJ40" s="634"/>
      <c r="CK40" s="634"/>
      <c r="CL40" s="634"/>
      <c r="CM40" s="634"/>
      <c r="CN40" s="169"/>
      <c r="CO40" s="633" t="str">
        <f t="shared" si="3"/>
        <v/>
      </c>
      <c r="CP40" s="633"/>
      <c r="CQ40" s="634" t="str">
        <f>IF('各会計、関係団体の財政状況及び健全化判断比率'!BS13="","",'各会計、関係団体の財政状況及び健全化判断比率'!BS13)</f>
        <v/>
      </c>
      <c r="CR40" s="634"/>
      <c r="CS40" s="634"/>
      <c r="CT40" s="634"/>
      <c r="CU40" s="634"/>
      <c r="CV40" s="634"/>
      <c r="CW40" s="634"/>
      <c r="CX40" s="634"/>
      <c r="CY40" s="634"/>
      <c r="CZ40" s="634"/>
      <c r="DA40" s="634"/>
      <c r="DB40" s="634"/>
      <c r="DC40" s="634"/>
      <c r="DD40" s="634"/>
      <c r="DE40" s="634"/>
      <c r="DG40" s="635" t="str">
        <f>IF('各会計、関係団体の財政状況及び健全化判断比率'!BR13="","",'各会計、関係団体の財政状況及び健全化判断比率'!BR13)</f>
        <v/>
      </c>
      <c r="DH40" s="635"/>
      <c r="DI40" s="196"/>
    </row>
    <row r="41" spans="1:113" ht="32.25" customHeight="1" x14ac:dyDescent="0.15">
      <c r="A41" s="169"/>
      <c r="B41" s="193"/>
      <c r="C41" s="633" t="str">
        <f t="shared" si="5"/>
        <v/>
      </c>
      <c r="D41" s="633"/>
      <c r="E41" s="634" t="str">
        <f>IF('各会計、関係団体の財政状況及び健全化判断比率'!B14="","",'各会計、関係団体の財政状況及び健全化判断比率'!B14)</f>
        <v/>
      </c>
      <c r="F41" s="634"/>
      <c r="G41" s="634"/>
      <c r="H41" s="634"/>
      <c r="I41" s="634"/>
      <c r="J41" s="634"/>
      <c r="K41" s="634"/>
      <c r="L41" s="634"/>
      <c r="M41" s="634"/>
      <c r="N41" s="634"/>
      <c r="O41" s="634"/>
      <c r="P41" s="634"/>
      <c r="Q41" s="634"/>
      <c r="R41" s="634"/>
      <c r="S41" s="634"/>
      <c r="T41" s="169"/>
      <c r="U41" s="633" t="str">
        <f t="shared" si="4"/>
        <v/>
      </c>
      <c r="V41" s="633"/>
      <c r="W41" s="634"/>
      <c r="X41" s="634"/>
      <c r="Y41" s="634"/>
      <c r="Z41" s="634"/>
      <c r="AA41" s="634"/>
      <c r="AB41" s="634"/>
      <c r="AC41" s="634"/>
      <c r="AD41" s="634"/>
      <c r="AE41" s="634"/>
      <c r="AF41" s="634"/>
      <c r="AG41" s="634"/>
      <c r="AH41" s="634"/>
      <c r="AI41" s="634"/>
      <c r="AJ41" s="634"/>
      <c r="AK41" s="634"/>
      <c r="AL41" s="169"/>
      <c r="AM41" s="633" t="str">
        <f t="shared" si="0"/>
        <v/>
      </c>
      <c r="AN41" s="633"/>
      <c r="AO41" s="634"/>
      <c r="AP41" s="634"/>
      <c r="AQ41" s="634"/>
      <c r="AR41" s="634"/>
      <c r="AS41" s="634"/>
      <c r="AT41" s="634"/>
      <c r="AU41" s="634"/>
      <c r="AV41" s="634"/>
      <c r="AW41" s="634"/>
      <c r="AX41" s="634"/>
      <c r="AY41" s="634"/>
      <c r="AZ41" s="634"/>
      <c r="BA41" s="634"/>
      <c r="BB41" s="634"/>
      <c r="BC41" s="634"/>
      <c r="BD41" s="169"/>
      <c r="BE41" s="633" t="str">
        <f t="shared" si="1"/>
        <v/>
      </c>
      <c r="BF41" s="633"/>
      <c r="BG41" s="634"/>
      <c r="BH41" s="634"/>
      <c r="BI41" s="634"/>
      <c r="BJ41" s="634"/>
      <c r="BK41" s="634"/>
      <c r="BL41" s="634"/>
      <c r="BM41" s="634"/>
      <c r="BN41" s="634"/>
      <c r="BO41" s="634"/>
      <c r="BP41" s="634"/>
      <c r="BQ41" s="634"/>
      <c r="BR41" s="634"/>
      <c r="BS41" s="634"/>
      <c r="BT41" s="634"/>
      <c r="BU41" s="634"/>
      <c r="BV41" s="169"/>
      <c r="BW41" s="633" t="str">
        <f t="shared" si="2"/>
        <v/>
      </c>
      <c r="BX41" s="633"/>
      <c r="BY41" s="634" t="str">
        <f>IF('各会計、関係団体の財政状況及び健全化判断比率'!B75="","",'各会計、関係団体の財政状況及び健全化判断比率'!B75)</f>
        <v/>
      </c>
      <c r="BZ41" s="634"/>
      <c r="CA41" s="634"/>
      <c r="CB41" s="634"/>
      <c r="CC41" s="634"/>
      <c r="CD41" s="634"/>
      <c r="CE41" s="634"/>
      <c r="CF41" s="634"/>
      <c r="CG41" s="634"/>
      <c r="CH41" s="634"/>
      <c r="CI41" s="634"/>
      <c r="CJ41" s="634"/>
      <c r="CK41" s="634"/>
      <c r="CL41" s="634"/>
      <c r="CM41" s="634"/>
      <c r="CN41" s="169"/>
      <c r="CO41" s="633" t="str">
        <f t="shared" si="3"/>
        <v/>
      </c>
      <c r="CP41" s="633"/>
      <c r="CQ41" s="634" t="str">
        <f>IF('各会計、関係団体の財政状況及び健全化判断比率'!BS14="","",'各会計、関係団体の財政状況及び健全化判断比率'!BS14)</f>
        <v/>
      </c>
      <c r="CR41" s="634"/>
      <c r="CS41" s="634"/>
      <c r="CT41" s="634"/>
      <c r="CU41" s="634"/>
      <c r="CV41" s="634"/>
      <c r="CW41" s="634"/>
      <c r="CX41" s="634"/>
      <c r="CY41" s="634"/>
      <c r="CZ41" s="634"/>
      <c r="DA41" s="634"/>
      <c r="DB41" s="634"/>
      <c r="DC41" s="634"/>
      <c r="DD41" s="634"/>
      <c r="DE41" s="634"/>
      <c r="DG41" s="635" t="str">
        <f>IF('各会計、関係団体の財政状況及び健全化判断比率'!BR14="","",'各会計、関係団体の財政状況及び健全化判断比率'!BR14)</f>
        <v/>
      </c>
      <c r="DH41" s="635"/>
      <c r="DI41" s="196"/>
    </row>
    <row r="42" spans="1:113" ht="32.25" customHeight="1" x14ac:dyDescent="0.15">
      <c r="B42" s="193"/>
      <c r="C42" s="633" t="str">
        <f t="shared" si="5"/>
        <v/>
      </c>
      <c r="D42" s="633"/>
      <c r="E42" s="634" t="str">
        <f>IF('各会計、関係団体の財政状況及び健全化判断比率'!B15="","",'各会計、関係団体の財政状況及び健全化判断比率'!B15)</f>
        <v/>
      </c>
      <c r="F42" s="634"/>
      <c r="G42" s="634"/>
      <c r="H42" s="634"/>
      <c r="I42" s="634"/>
      <c r="J42" s="634"/>
      <c r="K42" s="634"/>
      <c r="L42" s="634"/>
      <c r="M42" s="634"/>
      <c r="N42" s="634"/>
      <c r="O42" s="634"/>
      <c r="P42" s="634"/>
      <c r="Q42" s="634"/>
      <c r="R42" s="634"/>
      <c r="S42" s="634"/>
      <c r="T42" s="169"/>
      <c r="U42" s="633" t="str">
        <f t="shared" si="4"/>
        <v/>
      </c>
      <c r="V42" s="633"/>
      <c r="W42" s="634"/>
      <c r="X42" s="634"/>
      <c r="Y42" s="634"/>
      <c r="Z42" s="634"/>
      <c r="AA42" s="634"/>
      <c r="AB42" s="634"/>
      <c r="AC42" s="634"/>
      <c r="AD42" s="634"/>
      <c r="AE42" s="634"/>
      <c r="AF42" s="634"/>
      <c r="AG42" s="634"/>
      <c r="AH42" s="634"/>
      <c r="AI42" s="634"/>
      <c r="AJ42" s="634"/>
      <c r="AK42" s="634"/>
      <c r="AL42" s="169"/>
      <c r="AM42" s="633" t="str">
        <f t="shared" si="0"/>
        <v/>
      </c>
      <c r="AN42" s="633"/>
      <c r="AO42" s="634"/>
      <c r="AP42" s="634"/>
      <c r="AQ42" s="634"/>
      <c r="AR42" s="634"/>
      <c r="AS42" s="634"/>
      <c r="AT42" s="634"/>
      <c r="AU42" s="634"/>
      <c r="AV42" s="634"/>
      <c r="AW42" s="634"/>
      <c r="AX42" s="634"/>
      <c r="AY42" s="634"/>
      <c r="AZ42" s="634"/>
      <c r="BA42" s="634"/>
      <c r="BB42" s="634"/>
      <c r="BC42" s="634"/>
      <c r="BD42" s="169"/>
      <c r="BE42" s="633" t="str">
        <f t="shared" si="1"/>
        <v/>
      </c>
      <c r="BF42" s="633"/>
      <c r="BG42" s="634"/>
      <c r="BH42" s="634"/>
      <c r="BI42" s="634"/>
      <c r="BJ42" s="634"/>
      <c r="BK42" s="634"/>
      <c r="BL42" s="634"/>
      <c r="BM42" s="634"/>
      <c r="BN42" s="634"/>
      <c r="BO42" s="634"/>
      <c r="BP42" s="634"/>
      <c r="BQ42" s="634"/>
      <c r="BR42" s="634"/>
      <c r="BS42" s="634"/>
      <c r="BT42" s="634"/>
      <c r="BU42" s="634"/>
      <c r="BV42" s="169"/>
      <c r="BW42" s="633" t="str">
        <f t="shared" si="2"/>
        <v/>
      </c>
      <c r="BX42" s="633"/>
      <c r="BY42" s="634" t="str">
        <f>IF('各会計、関係団体の財政状況及び健全化判断比率'!B76="","",'各会計、関係団体の財政状況及び健全化判断比率'!B76)</f>
        <v/>
      </c>
      <c r="BZ42" s="634"/>
      <c r="CA42" s="634"/>
      <c r="CB42" s="634"/>
      <c r="CC42" s="634"/>
      <c r="CD42" s="634"/>
      <c r="CE42" s="634"/>
      <c r="CF42" s="634"/>
      <c r="CG42" s="634"/>
      <c r="CH42" s="634"/>
      <c r="CI42" s="634"/>
      <c r="CJ42" s="634"/>
      <c r="CK42" s="634"/>
      <c r="CL42" s="634"/>
      <c r="CM42" s="634"/>
      <c r="CN42" s="169"/>
      <c r="CO42" s="633" t="str">
        <f t="shared" si="3"/>
        <v/>
      </c>
      <c r="CP42" s="633"/>
      <c r="CQ42" s="634" t="str">
        <f>IF('各会計、関係団体の財政状況及び健全化判断比率'!BS15="","",'各会計、関係団体の財政状況及び健全化判断比率'!BS15)</f>
        <v/>
      </c>
      <c r="CR42" s="634"/>
      <c r="CS42" s="634"/>
      <c r="CT42" s="634"/>
      <c r="CU42" s="634"/>
      <c r="CV42" s="634"/>
      <c r="CW42" s="634"/>
      <c r="CX42" s="634"/>
      <c r="CY42" s="634"/>
      <c r="CZ42" s="634"/>
      <c r="DA42" s="634"/>
      <c r="DB42" s="634"/>
      <c r="DC42" s="634"/>
      <c r="DD42" s="634"/>
      <c r="DE42" s="634"/>
      <c r="DG42" s="635" t="str">
        <f>IF('各会計、関係団体の財政状況及び健全化判断比率'!BR15="","",'各会計、関係団体の財政状況及び健全化判断比率'!BR15)</f>
        <v/>
      </c>
      <c r="DH42" s="635"/>
      <c r="DI42" s="196"/>
    </row>
    <row r="43" spans="1:113" ht="32.25" customHeight="1" x14ac:dyDescent="0.15">
      <c r="B43" s="193"/>
      <c r="C43" s="633" t="str">
        <f t="shared" si="5"/>
        <v/>
      </c>
      <c r="D43" s="633"/>
      <c r="E43" s="634" t="str">
        <f>IF('各会計、関係団体の財政状況及び健全化判断比率'!B16="","",'各会計、関係団体の財政状況及び健全化判断比率'!B16)</f>
        <v/>
      </c>
      <c r="F43" s="634"/>
      <c r="G43" s="634"/>
      <c r="H43" s="634"/>
      <c r="I43" s="634"/>
      <c r="J43" s="634"/>
      <c r="K43" s="634"/>
      <c r="L43" s="634"/>
      <c r="M43" s="634"/>
      <c r="N43" s="634"/>
      <c r="O43" s="634"/>
      <c r="P43" s="634"/>
      <c r="Q43" s="634"/>
      <c r="R43" s="634"/>
      <c r="S43" s="634"/>
      <c r="T43" s="169"/>
      <c r="U43" s="633" t="str">
        <f t="shared" si="4"/>
        <v/>
      </c>
      <c r="V43" s="633"/>
      <c r="W43" s="634"/>
      <c r="X43" s="634"/>
      <c r="Y43" s="634"/>
      <c r="Z43" s="634"/>
      <c r="AA43" s="634"/>
      <c r="AB43" s="634"/>
      <c r="AC43" s="634"/>
      <c r="AD43" s="634"/>
      <c r="AE43" s="634"/>
      <c r="AF43" s="634"/>
      <c r="AG43" s="634"/>
      <c r="AH43" s="634"/>
      <c r="AI43" s="634"/>
      <c r="AJ43" s="634"/>
      <c r="AK43" s="634"/>
      <c r="AL43" s="169"/>
      <c r="AM43" s="633" t="str">
        <f t="shared" si="0"/>
        <v/>
      </c>
      <c r="AN43" s="633"/>
      <c r="AO43" s="634"/>
      <c r="AP43" s="634"/>
      <c r="AQ43" s="634"/>
      <c r="AR43" s="634"/>
      <c r="AS43" s="634"/>
      <c r="AT43" s="634"/>
      <c r="AU43" s="634"/>
      <c r="AV43" s="634"/>
      <c r="AW43" s="634"/>
      <c r="AX43" s="634"/>
      <c r="AY43" s="634"/>
      <c r="AZ43" s="634"/>
      <c r="BA43" s="634"/>
      <c r="BB43" s="634"/>
      <c r="BC43" s="634"/>
      <c r="BD43" s="169"/>
      <c r="BE43" s="633" t="str">
        <f t="shared" si="1"/>
        <v/>
      </c>
      <c r="BF43" s="633"/>
      <c r="BG43" s="634"/>
      <c r="BH43" s="634"/>
      <c r="BI43" s="634"/>
      <c r="BJ43" s="634"/>
      <c r="BK43" s="634"/>
      <c r="BL43" s="634"/>
      <c r="BM43" s="634"/>
      <c r="BN43" s="634"/>
      <c r="BO43" s="634"/>
      <c r="BP43" s="634"/>
      <c r="BQ43" s="634"/>
      <c r="BR43" s="634"/>
      <c r="BS43" s="634"/>
      <c r="BT43" s="634"/>
      <c r="BU43" s="634"/>
      <c r="BV43" s="169"/>
      <c r="BW43" s="633" t="str">
        <f t="shared" si="2"/>
        <v/>
      </c>
      <c r="BX43" s="633"/>
      <c r="BY43" s="634" t="str">
        <f>IF('各会計、関係団体の財政状況及び健全化判断比率'!B77="","",'各会計、関係団体の財政状況及び健全化判断比率'!B77)</f>
        <v/>
      </c>
      <c r="BZ43" s="634"/>
      <c r="CA43" s="634"/>
      <c r="CB43" s="634"/>
      <c r="CC43" s="634"/>
      <c r="CD43" s="634"/>
      <c r="CE43" s="634"/>
      <c r="CF43" s="634"/>
      <c r="CG43" s="634"/>
      <c r="CH43" s="634"/>
      <c r="CI43" s="634"/>
      <c r="CJ43" s="634"/>
      <c r="CK43" s="634"/>
      <c r="CL43" s="634"/>
      <c r="CM43" s="634"/>
      <c r="CN43" s="169"/>
      <c r="CO43" s="633" t="str">
        <f t="shared" si="3"/>
        <v/>
      </c>
      <c r="CP43" s="633"/>
      <c r="CQ43" s="634" t="str">
        <f>IF('各会計、関係団体の財政状況及び健全化判断比率'!BS16="","",'各会計、関係団体の財政状況及び健全化判断比率'!BS16)</f>
        <v/>
      </c>
      <c r="CR43" s="634"/>
      <c r="CS43" s="634"/>
      <c r="CT43" s="634"/>
      <c r="CU43" s="634"/>
      <c r="CV43" s="634"/>
      <c r="CW43" s="634"/>
      <c r="CX43" s="634"/>
      <c r="CY43" s="634"/>
      <c r="CZ43" s="634"/>
      <c r="DA43" s="634"/>
      <c r="DB43" s="634"/>
      <c r="DC43" s="634"/>
      <c r="DD43" s="634"/>
      <c r="DE43" s="634"/>
      <c r="DG43" s="635" t="str">
        <f>IF('各会計、関係団体の財政状況及び健全化判断比率'!BR16="","",'各会計、関係団体の財政状況及び健全化判断比率'!BR16)</f>
        <v/>
      </c>
      <c r="DH43" s="635"/>
      <c r="DI43" s="196"/>
    </row>
    <row r="44" spans="1:113" ht="13.5"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193</v>
      </c>
      <c r="E46" s="636" t="s">
        <v>194</v>
      </c>
      <c r="F46" s="636"/>
      <c r="G46" s="636"/>
      <c r="H46" s="636"/>
      <c r="I46" s="636"/>
      <c r="J46" s="636"/>
      <c r="K46" s="636"/>
      <c r="L46" s="636"/>
      <c r="M46" s="636"/>
      <c r="N46" s="636"/>
      <c r="O46" s="636"/>
      <c r="P46" s="636"/>
      <c r="Q46" s="636"/>
      <c r="R46" s="636"/>
      <c r="S46" s="636"/>
      <c r="T46" s="636"/>
      <c r="U46" s="636"/>
      <c r="V46" s="636"/>
      <c r="W46" s="636"/>
      <c r="X46" s="636"/>
      <c r="Y46" s="636"/>
      <c r="Z46" s="636"/>
      <c r="AA46" s="636"/>
      <c r="AB46" s="636"/>
      <c r="AC46" s="636"/>
      <c r="AD46" s="636"/>
      <c r="AE46" s="636"/>
      <c r="AF46" s="636"/>
      <c r="AG46" s="636"/>
      <c r="AH46" s="636"/>
      <c r="AI46" s="636"/>
      <c r="AJ46" s="636"/>
      <c r="AK46" s="636"/>
      <c r="AL46" s="636"/>
      <c r="AM46" s="636"/>
      <c r="AN46" s="636"/>
      <c r="AO46" s="636"/>
      <c r="AP46" s="636"/>
      <c r="AQ46" s="636"/>
      <c r="AR46" s="636"/>
      <c r="AS46" s="636"/>
      <c r="AT46" s="636"/>
      <c r="AU46" s="636"/>
      <c r="AV46" s="636"/>
      <c r="AW46" s="636"/>
      <c r="AX46" s="636"/>
      <c r="AY46" s="636"/>
      <c r="AZ46" s="636"/>
      <c r="BA46" s="636"/>
      <c r="BB46" s="636"/>
      <c r="BC46" s="636"/>
      <c r="BD46" s="636"/>
      <c r="BE46" s="636"/>
      <c r="BF46" s="636"/>
      <c r="BG46" s="636"/>
      <c r="BH46" s="636"/>
      <c r="BI46" s="636"/>
      <c r="BJ46" s="636"/>
      <c r="BK46" s="636"/>
      <c r="BL46" s="636"/>
      <c r="BM46" s="636"/>
      <c r="BN46" s="636"/>
      <c r="BO46" s="636"/>
      <c r="BP46" s="636"/>
      <c r="BQ46" s="636"/>
      <c r="BR46" s="636"/>
      <c r="BS46" s="636"/>
      <c r="BT46" s="636"/>
      <c r="BU46" s="636"/>
      <c r="BV46" s="636"/>
      <c r="BW46" s="636"/>
      <c r="BX46" s="636"/>
      <c r="BY46" s="636"/>
      <c r="BZ46" s="636"/>
      <c r="CA46" s="636"/>
      <c r="CB46" s="636"/>
      <c r="CC46" s="636"/>
      <c r="CD46" s="636"/>
      <c r="CE46" s="636"/>
      <c r="CF46" s="636"/>
      <c r="CG46" s="636"/>
      <c r="CH46" s="636"/>
      <c r="CI46" s="636"/>
      <c r="CJ46" s="636"/>
      <c r="CK46" s="636"/>
      <c r="CL46" s="636"/>
      <c r="CM46" s="636"/>
      <c r="CN46" s="636"/>
      <c r="CO46" s="636"/>
      <c r="CP46" s="636"/>
      <c r="CQ46" s="636"/>
      <c r="CR46" s="636"/>
      <c r="CS46" s="636"/>
      <c r="CT46" s="636"/>
      <c r="CU46" s="636"/>
      <c r="CV46" s="636"/>
      <c r="CW46" s="636"/>
      <c r="CX46" s="636"/>
      <c r="CY46" s="636"/>
      <c r="CZ46" s="636"/>
      <c r="DA46" s="636"/>
      <c r="DB46" s="636"/>
      <c r="DC46" s="636"/>
      <c r="DD46" s="636"/>
      <c r="DE46" s="636"/>
      <c r="DF46" s="636"/>
      <c r="DG46" s="636"/>
      <c r="DH46" s="636"/>
      <c r="DI46" s="636"/>
    </row>
    <row r="47" spans="1:113" x14ac:dyDescent="0.15">
      <c r="E47" s="636" t="s">
        <v>195</v>
      </c>
      <c r="F47" s="636"/>
      <c r="G47" s="636"/>
      <c r="H47" s="636"/>
      <c r="I47" s="636"/>
      <c r="J47" s="636"/>
      <c r="K47" s="636"/>
      <c r="L47" s="636"/>
      <c r="M47" s="636"/>
      <c r="N47" s="636"/>
      <c r="O47" s="636"/>
      <c r="P47" s="636"/>
      <c r="Q47" s="636"/>
      <c r="R47" s="636"/>
      <c r="S47" s="636"/>
      <c r="T47" s="636"/>
      <c r="U47" s="636"/>
      <c r="V47" s="636"/>
      <c r="W47" s="636"/>
      <c r="X47" s="636"/>
      <c r="Y47" s="636"/>
      <c r="Z47" s="636"/>
      <c r="AA47" s="636"/>
      <c r="AB47" s="636"/>
      <c r="AC47" s="636"/>
      <c r="AD47" s="636"/>
      <c r="AE47" s="636"/>
      <c r="AF47" s="636"/>
      <c r="AG47" s="636"/>
      <c r="AH47" s="636"/>
      <c r="AI47" s="636"/>
      <c r="AJ47" s="636"/>
      <c r="AK47" s="636"/>
      <c r="AL47" s="636"/>
      <c r="AM47" s="636"/>
      <c r="AN47" s="636"/>
      <c r="AO47" s="636"/>
      <c r="AP47" s="636"/>
      <c r="AQ47" s="636"/>
      <c r="AR47" s="636"/>
      <c r="AS47" s="636"/>
      <c r="AT47" s="636"/>
      <c r="AU47" s="636"/>
      <c r="AV47" s="636"/>
      <c r="AW47" s="636"/>
      <c r="AX47" s="636"/>
      <c r="AY47" s="636"/>
      <c r="AZ47" s="636"/>
      <c r="BA47" s="636"/>
      <c r="BB47" s="636"/>
      <c r="BC47" s="636"/>
      <c r="BD47" s="636"/>
      <c r="BE47" s="636"/>
      <c r="BF47" s="636"/>
      <c r="BG47" s="636"/>
      <c r="BH47" s="636"/>
      <c r="BI47" s="636"/>
      <c r="BJ47" s="636"/>
      <c r="BK47" s="636"/>
      <c r="BL47" s="636"/>
      <c r="BM47" s="636"/>
      <c r="BN47" s="636"/>
      <c r="BO47" s="636"/>
      <c r="BP47" s="636"/>
      <c r="BQ47" s="636"/>
      <c r="BR47" s="636"/>
      <c r="BS47" s="636"/>
      <c r="BT47" s="636"/>
      <c r="BU47" s="636"/>
      <c r="BV47" s="636"/>
      <c r="BW47" s="636"/>
      <c r="BX47" s="636"/>
      <c r="BY47" s="636"/>
      <c r="BZ47" s="636"/>
      <c r="CA47" s="636"/>
      <c r="CB47" s="636"/>
      <c r="CC47" s="636"/>
      <c r="CD47" s="636"/>
      <c r="CE47" s="636"/>
      <c r="CF47" s="636"/>
      <c r="CG47" s="636"/>
      <c r="CH47" s="636"/>
      <c r="CI47" s="636"/>
      <c r="CJ47" s="636"/>
      <c r="CK47" s="636"/>
      <c r="CL47" s="636"/>
      <c r="CM47" s="636"/>
      <c r="CN47" s="636"/>
      <c r="CO47" s="636"/>
      <c r="CP47" s="636"/>
      <c r="CQ47" s="636"/>
      <c r="CR47" s="636"/>
      <c r="CS47" s="636"/>
      <c r="CT47" s="636"/>
      <c r="CU47" s="636"/>
      <c r="CV47" s="636"/>
      <c r="CW47" s="636"/>
      <c r="CX47" s="636"/>
      <c r="CY47" s="636"/>
      <c r="CZ47" s="636"/>
      <c r="DA47" s="636"/>
      <c r="DB47" s="636"/>
      <c r="DC47" s="636"/>
      <c r="DD47" s="636"/>
      <c r="DE47" s="636"/>
      <c r="DF47" s="636"/>
      <c r="DG47" s="636"/>
      <c r="DH47" s="636"/>
      <c r="DI47" s="636"/>
    </row>
    <row r="48" spans="1:113" x14ac:dyDescent="0.15">
      <c r="E48" s="636" t="s">
        <v>196</v>
      </c>
      <c r="F48" s="636"/>
      <c r="G48" s="636"/>
      <c r="H48" s="636"/>
      <c r="I48" s="636"/>
      <c r="J48" s="636"/>
      <c r="K48" s="636"/>
      <c r="L48" s="636"/>
      <c r="M48" s="636"/>
      <c r="N48" s="636"/>
      <c r="O48" s="636"/>
      <c r="P48" s="636"/>
      <c r="Q48" s="636"/>
      <c r="R48" s="636"/>
      <c r="S48" s="636"/>
      <c r="T48" s="636"/>
      <c r="U48" s="636"/>
      <c r="V48" s="636"/>
      <c r="W48" s="636"/>
      <c r="X48" s="636"/>
      <c r="Y48" s="636"/>
      <c r="Z48" s="636"/>
      <c r="AA48" s="636"/>
      <c r="AB48" s="636"/>
      <c r="AC48" s="636"/>
      <c r="AD48" s="636"/>
      <c r="AE48" s="636"/>
      <c r="AF48" s="636"/>
      <c r="AG48" s="636"/>
      <c r="AH48" s="636"/>
      <c r="AI48" s="636"/>
      <c r="AJ48" s="636"/>
      <c r="AK48" s="636"/>
      <c r="AL48" s="636"/>
      <c r="AM48" s="636"/>
      <c r="AN48" s="636"/>
      <c r="AO48" s="636"/>
      <c r="AP48" s="636"/>
      <c r="AQ48" s="636"/>
      <c r="AR48" s="636"/>
      <c r="AS48" s="636"/>
      <c r="AT48" s="636"/>
      <c r="AU48" s="636"/>
      <c r="AV48" s="636"/>
      <c r="AW48" s="636"/>
      <c r="AX48" s="636"/>
      <c r="AY48" s="636"/>
      <c r="AZ48" s="636"/>
      <c r="BA48" s="636"/>
      <c r="BB48" s="636"/>
      <c r="BC48" s="636"/>
      <c r="BD48" s="636"/>
      <c r="BE48" s="636"/>
      <c r="BF48" s="636"/>
      <c r="BG48" s="636"/>
      <c r="BH48" s="636"/>
      <c r="BI48" s="636"/>
      <c r="BJ48" s="636"/>
      <c r="BK48" s="636"/>
      <c r="BL48" s="636"/>
      <c r="BM48" s="636"/>
      <c r="BN48" s="636"/>
      <c r="BO48" s="636"/>
      <c r="BP48" s="636"/>
      <c r="BQ48" s="636"/>
      <c r="BR48" s="636"/>
      <c r="BS48" s="636"/>
      <c r="BT48" s="636"/>
      <c r="BU48" s="636"/>
      <c r="BV48" s="636"/>
      <c r="BW48" s="636"/>
      <c r="BX48" s="636"/>
      <c r="BY48" s="636"/>
      <c r="BZ48" s="636"/>
      <c r="CA48" s="636"/>
      <c r="CB48" s="636"/>
      <c r="CC48" s="636"/>
      <c r="CD48" s="636"/>
      <c r="CE48" s="636"/>
      <c r="CF48" s="636"/>
      <c r="CG48" s="636"/>
      <c r="CH48" s="636"/>
      <c r="CI48" s="636"/>
      <c r="CJ48" s="636"/>
      <c r="CK48" s="636"/>
      <c r="CL48" s="636"/>
      <c r="CM48" s="636"/>
      <c r="CN48" s="636"/>
      <c r="CO48" s="636"/>
      <c r="CP48" s="636"/>
      <c r="CQ48" s="636"/>
      <c r="CR48" s="636"/>
      <c r="CS48" s="636"/>
      <c r="CT48" s="636"/>
      <c r="CU48" s="636"/>
      <c r="CV48" s="636"/>
      <c r="CW48" s="636"/>
      <c r="CX48" s="636"/>
      <c r="CY48" s="636"/>
      <c r="CZ48" s="636"/>
      <c r="DA48" s="636"/>
      <c r="DB48" s="636"/>
      <c r="DC48" s="636"/>
      <c r="DD48" s="636"/>
      <c r="DE48" s="636"/>
      <c r="DF48" s="636"/>
      <c r="DG48" s="636"/>
      <c r="DH48" s="636"/>
      <c r="DI48" s="636"/>
    </row>
    <row r="49" spans="5:113" x14ac:dyDescent="0.15">
      <c r="E49" s="637" t="s">
        <v>197</v>
      </c>
      <c r="F49" s="637"/>
      <c r="G49" s="637"/>
      <c r="H49" s="637"/>
      <c r="I49" s="637"/>
      <c r="J49" s="637"/>
      <c r="K49" s="637"/>
      <c r="L49" s="637"/>
      <c r="M49" s="637"/>
      <c r="N49" s="637"/>
      <c r="O49" s="637"/>
      <c r="P49" s="637"/>
      <c r="Q49" s="637"/>
      <c r="R49" s="637"/>
      <c r="S49" s="637"/>
      <c r="T49" s="637"/>
      <c r="U49" s="637"/>
      <c r="V49" s="637"/>
      <c r="W49" s="637"/>
      <c r="X49" s="637"/>
      <c r="Y49" s="637"/>
      <c r="Z49" s="637"/>
      <c r="AA49" s="637"/>
      <c r="AB49" s="637"/>
      <c r="AC49" s="637"/>
      <c r="AD49" s="637"/>
      <c r="AE49" s="637"/>
      <c r="AF49" s="637"/>
      <c r="AG49" s="637"/>
      <c r="AH49" s="637"/>
      <c r="AI49" s="637"/>
      <c r="AJ49" s="637"/>
      <c r="AK49" s="637"/>
      <c r="AL49" s="637"/>
      <c r="AM49" s="637"/>
      <c r="AN49" s="637"/>
      <c r="AO49" s="637"/>
      <c r="AP49" s="637"/>
      <c r="AQ49" s="637"/>
      <c r="AR49" s="637"/>
      <c r="AS49" s="637"/>
      <c r="AT49" s="637"/>
      <c r="AU49" s="637"/>
      <c r="AV49" s="637"/>
      <c r="AW49" s="637"/>
      <c r="AX49" s="637"/>
      <c r="AY49" s="637"/>
      <c r="AZ49" s="637"/>
      <c r="BA49" s="637"/>
      <c r="BB49" s="637"/>
      <c r="BC49" s="637"/>
      <c r="BD49" s="637"/>
      <c r="BE49" s="637"/>
      <c r="BF49" s="637"/>
      <c r="BG49" s="637"/>
      <c r="BH49" s="637"/>
      <c r="BI49" s="637"/>
      <c r="BJ49" s="637"/>
      <c r="BK49" s="637"/>
      <c r="BL49" s="637"/>
      <c r="BM49" s="637"/>
      <c r="BN49" s="637"/>
      <c r="BO49" s="637"/>
      <c r="BP49" s="637"/>
      <c r="BQ49" s="637"/>
      <c r="BR49" s="637"/>
      <c r="BS49" s="637"/>
      <c r="BT49" s="637"/>
      <c r="BU49" s="637"/>
      <c r="BV49" s="637"/>
      <c r="BW49" s="637"/>
      <c r="BX49" s="637"/>
      <c r="BY49" s="637"/>
      <c r="BZ49" s="637"/>
      <c r="CA49" s="637"/>
      <c r="CB49" s="637"/>
      <c r="CC49" s="637"/>
      <c r="CD49" s="637"/>
      <c r="CE49" s="637"/>
      <c r="CF49" s="637"/>
      <c r="CG49" s="637"/>
      <c r="CH49" s="637"/>
      <c r="CI49" s="637"/>
      <c r="CJ49" s="637"/>
      <c r="CK49" s="637"/>
      <c r="CL49" s="637"/>
      <c r="CM49" s="637"/>
      <c r="CN49" s="637"/>
      <c r="CO49" s="637"/>
      <c r="CP49" s="637"/>
      <c r="CQ49" s="637"/>
      <c r="CR49" s="637"/>
      <c r="CS49" s="637"/>
      <c r="CT49" s="637"/>
      <c r="CU49" s="637"/>
      <c r="CV49" s="637"/>
      <c r="CW49" s="637"/>
      <c r="CX49" s="637"/>
      <c r="CY49" s="637"/>
      <c r="CZ49" s="637"/>
      <c r="DA49" s="637"/>
      <c r="DB49" s="637"/>
      <c r="DC49" s="637"/>
      <c r="DD49" s="637"/>
      <c r="DE49" s="637"/>
      <c r="DF49" s="637"/>
      <c r="DG49" s="637"/>
      <c r="DH49" s="637"/>
      <c r="DI49" s="637"/>
    </row>
    <row r="50" spans="5:113" x14ac:dyDescent="0.15">
      <c r="E50" s="636" t="s">
        <v>198</v>
      </c>
      <c r="F50" s="636"/>
      <c r="G50" s="636"/>
      <c r="H50" s="636"/>
      <c r="I50" s="636"/>
      <c r="J50" s="636"/>
      <c r="K50" s="636"/>
      <c r="L50" s="636"/>
      <c r="M50" s="636"/>
      <c r="N50" s="636"/>
      <c r="O50" s="636"/>
      <c r="P50" s="636"/>
      <c r="Q50" s="636"/>
      <c r="R50" s="636"/>
      <c r="S50" s="636"/>
      <c r="T50" s="636"/>
      <c r="U50" s="636"/>
      <c r="V50" s="636"/>
      <c r="W50" s="636"/>
      <c r="X50" s="636"/>
      <c r="Y50" s="636"/>
      <c r="Z50" s="636"/>
      <c r="AA50" s="636"/>
      <c r="AB50" s="636"/>
      <c r="AC50" s="636"/>
      <c r="AD50" s="636"/>
      <c r="AE50" s="636"/>
      <c r="AF50" s="636"/>
      <c r="AG50" s="636"/>
      <c r="AH50" s="636"/>
      <c r="AI50" s="636"/>
      <c r="AJ50" s="636"/>
      <c r="AK50" s="636"/>
      <c r="AL50" s="636"/>
      <c r="AM50" s="636"/>
      <c r="AN50" s="636"/>
      <c r="AO50" s="636"/>
      <c r="AP50" s="636"/>
      <c r="AQ50" s="636"/>
      <c r="AR50" s="636"/>
      <c r="AS50" s="636"/>
      <c r="AT50" s="636"/>
      <c r="AU50" s="636"/>
      <c r="AV50" s="636"/>
      <c r="AW50" s="636"/>
      <c r="AX50" s="636"/>
      <c r="AY50" s="636"/>
      <c r="AZ50" s="636"/>
      <c r="BA50" s="636"/>
      <c r="BB50" s="636"/>
      <c r="BC50" s="636"/>
      <c r="BD50" s="636"/>
      <c r="BE50" s="636"/>
      <c r="BF50" s="636"/>
      <c r="BG50" s="636"/>
      <c r="BH50" s="636"/>
      <c r="BI50" s="636"/>
      <c r="BJ50" s="636"/>
      <c r="BK50" s="636"/>
      <c r="BL50" s="636"/>
      <c r="BM50" s="636"/>
      <c r="BN50" s="636"/>
      <c r="BO50" s="636"/>
      <c r="BP50" s="636"/>
      <c r="BQ50" s="636"/>
      <c r="BR50" s="636"/>
      <c r="BS50" s="636"/>
      <c r="BT50" s="636"/>
      <c r="BU50" s="636"/>
      <c r="BV50" s="636"/>
      <c r="BW50" s="636"/>
      <c r="BX50" s="636"/>
      <c r="BY50" s="636"/>
      <c r="BZ50" s="636"/>
      <c r="CA50" s="636"/>
      <c r="CB50" s="636"/>
      <c r="CC50" s="636"/>
      <c r="CD50" s="636"/>
      <c r="CE50" s="636"/>
      <c r="CF50" s="636"/>
      <c r="CG50" s="636"/>
      <c r="CH50" s="636"/>
      <c r="CI50" s="636"/>
      <c r="CJ50" s="636"/>
      <c r="CK50" s="636"/>
      <c r="CL50" s="636"/>
      <c r="CM50" s="636"/>
      <c r="CN50" s="636"/>
      <c r="CO50" s="636"/>
      <c r="CP50" s="636"/>
      <c r="CQ50" s="636"/>
      <c r="CR50" s="636"/>
      <c r="CS50" s="636"/>
      <c r="CT50" s="636"/>
      <c r="CU50" s="636"/>
      <c r="CV50" s="636"/>
      <c r="CW50" s="636"/>
      <c r="CX50" s="636"/>
      <c r="CY50" s="636"/>
      <c r="CZ50" s="636"/>
      <c r="DA50" s="636"/>
      <c r="DB50" s="636"/>
      <c r="DC50" s="636"/>
      <c r="DD50" s="636"/>
      <c r="DE50" s="636"/>
      <c r="DF50" s="636"/>
      <c r="DG50" s="636"/>
      <c r="DH50" s="636"/>
      <c r="DI50" s="636"/>
    </row>
    <row r="51" spans="5:113" x14ac:dyDescent="0.15">
      <c r="E51" s="636" t="s">
        <v>199</v>
      </c>
      <c r="F51" s="636"/>
      <c r="G51" s="636"/>
      <c r="H51" s="636"/>
      <c r="I51" s="636"/>
      <c r="J51" s="636"/>
      <c r="K51" s="636"/>
      <c r="L51" s="636"/>
      <c r="M51" s="636"/>
      <c r="N51" s="636"/>
      <c r="O51" s="636"/>
      <c r="P51" s="636"/>
      <c r="Q51" s="636"/>
      <c r="R51" s="636"/>
      <c r="S51" s="636"/>
      <c r="T51" s="636"/>
      <c r="U51" s="636"/>
      <c r="V51" s="636"/>
      <c r="W51" s="636"/>
      <c r="X51" s="636"/>
      <c r="Y51" s="636"/>
      <c r="Z51" s="636"/>
      <c r="AA51" s="636"/>
      <c r="AB51" s="636"/>
      <c r="AC51" s="636"/>
      <c r="AD51" s="636"/>
      <c r="AE51" s="636"/>
      <c r="AF51" s="636"/>
      <c r="AG51" s="636"/>
      <c r="AH51" s="636"/>
      <c r="AI51" s="636"/>
      <c r="AJ51" s="636"/>
      <c r="AK51" s="636"/>
      <c r="AL51" s="636"/>
      <c r="AM51" s="636"/>
      <c r="AN51" s="636"/>
      <c r="AO51" s="636"/>
      <c r="AP51" s="636"/>
      <c r="AQ51" s="636"/>
      <c r="AR51" s="636"/>
      <c r="AS51" s="636"/>
      <c r="AT51" s="636"/>
      <c r="AU51" s="636"/>
      <c r="AV51" s="636"/>
      <c r="AW51" s="636"/>
      <c r="AX51" s="636"/>
      <c r="AY51" s="636"/>
      <c r="AZ51" s="636"/>
      <c r="BA51" s="636"/>
      <c r="BB51" s="636"/>
      <c r="BC51" s="636"/>
      <c r="BD51" s="636"/>
      <c r="BE51" s="636"/>
      <c r="BF51" s="636"/>
      <c r="BG51" s="636"/>
      <c r="BH51" s="636"/>
      <c r="BI51" s="636"/>
      <c r="BJ51" s="636"/>
      <c r="BK51" s="636"/>
      <c r="BL51" s="636"/>
      <c r="BM51" s="636"/>
      <c r="BN51" s="636"/>
      <c r="BO51" s="636"/>
      <c r="BP51" s="636"/>
      <c r="BQ51" s="636"/>
      <c r="BR51" s="636"/>
      <c r="BS51" s="636"/>
      <c r="BT51" s="636"/>
      <c r="BU51" s="636"/>
      <c r="BV51" s="636"/>
      <c r="BW51" s="636"/>
      <c r="BX51" s="636"/>
      <c r="BY51" s="636"/>
      <c r="BZ51" s="636"/>
      <c r="CA51" s="636"/>
      <c r="CB51" s="636"/>
      <c r="CC51" s="636"/>
      <c r="CD51" s="636"/>
      <c r="CE51" s="636"/>
      <c r="CF51" s="636"/>
      <c r="CG51" s="636"/>
      <c r="CH51" s="636"/>
      <c r="CI51" s="636"/>
      <c r="CJ51" s="636"/>
      <c r="CK51" s="636"/>
      <c r="CL51" s="636"/>
      <c r="CM51" s="636"/>
      <c r="CN51" s="636"/>
      <c r="CO51" s="636"/>
      <c r="CP51" s="636"/>
      <c r="CQ51" s="636"/>
      <c r="CR51" s="636"/>
      <c r="CS51" s="636"/>
      <c r="CT51" s="636"/>
      <c r="CU51" s="636"/>
      <c r="CV51" s="636"/>
      <c r="CW51" s="636"/>
      <c r="CX51" s="636"/>
      <c r="CY51" s="636"/>
      <c r="CZ51" s="636"/>
      <c r="DA51" s="636"/>
      <c r="DB51" s="636"/>
      <c r="DC51" s="636"/>
      <c r="DD51" s="636"/>
      <c r="DE51" s="636"/>
      <c r="DF51" s="636"/>
      <c r="DG51" s="636"/>
      <c r="DH51" s="636"/>
      <c r="DI51" s="636"/>
    </row>
    <row r="52" spans="5:113" x14ac:dyDescent="0.15">
      <c r="E52" s="636" t="s">
        <v>200</v>
      </c>
      <c r="F52" s="636"/>
      <c r="G52" s="636"/>
      <c r="H52" s="636"/>
      <c r="I52" s="636"/>
      <c r="J52" s="636"/>
      <c r="K52" s="636"/>
      <c r="L52" s="636"/>
      <c r="M52" s="636"/>
      <c r="N52" s="636"/>
      <c r="O52" s="636"/>
      <c r="P52" s="636"/>
      <c r="Q52" s="636"/>
      <c r="R52" s="636"/>
      <c r="S52" s="636"/>
      <c r="T52" s="636"/>
      <c r="U52" s="636"/>
      <c r="V52" s="636"/>
      <c r="W52" s="636"/>
      <c r="X52" s="636"/>
      <c r="Y52" s="636"/>
      <c r="Z52" s="636"/>
      <c r="AA52" s="636"/>
      <c r="AB52" s="636"/>
      <c r="AC52" s="636"/>
      <c r="AD52" s="636"/>
      <c r="AE52" s="636"/>
      <c r="AF52" s="636"/>
      <c r="AG52" s="636"/>
      <c r="AH52" s="636"/>
      <c r="AI52" s="636"/>
      <c r="AJ52" s="636"/>
      <c r="AK52" s="636"/>
      <c r="AL52" s="636"/>
      <c r="AM52" s="636"/>
      <c r="AN52" s="636"/>
      <c r="AO52" s="636"/>
      <c r="AP52" s="636"/>
      <c r="AQ52" s="636"/>
      <c r="AR52" s="636"/>
      <c r="AS52" s="636"/>
      <c r="AT52" s="636"/>
      <c r="AU52" s="636"/>
      <c r="AV52" s="636"/>
      <c r="AW52" s="636"/>
      <c r="AX52" s="636"/>
      <c r="AY52" s="636"/>
      <c r="AZ52" s="636"/>
      <c r="BA52" s="636"/>
      <c r="BB52" s="636"/>
      <c r="BC52" s="636"/>
      <c r="BD52" s="636"/>
      <c r="BE52" s="636"/>
      <c r="BF52" s="636"/>
      <c r="BG52" s="636"/>
      <c r="BH52" s="636"/>
      <c r="BI52" s="636"/>
      <c r="BJ52" s="636"/>
      <c r="BK52" s="636"/>
      <c r="BL52" s="636"/>
      <c r="BM52" s="636"/>
      <c r="BN52" s="636"/>
      <c r="BO52" s="636"/>
      <c r="BP52" s="636"/>
      <c r="BQ52" s="636"/>
      <c r="BR52" s="636"/>
      <c r="BS52" s="636"/>
      <c r="BT52" s="636"/>
      <c r="BU52" s="636"/>
      <c r="BV52" s="636"/>
      <c r="BW52" s="636"/>
      <c r="BX52" s="636"/>
      <c r="BY52" s="636"/>
      <c r="BZ52" s="636"/>
      <c r="CA52" s="636"/>
      <c r="CB52" s="636"/>
      <c r="CC52" s="636"/>
      <c r="CD52" s="636"/>
      <c r="CE52" s="636"/>
      <c r="CF52" s="636"/>
      <c r="CG52" s="636"/>
      <c r="CH52" s="636"/>
      <c r="CI52" s="636"/>
      <c r="CJ52" s="636"/>
      <c r="CK52" s="636"/>
      <c r="CL52" s="636"/>
      <c r="CM52" s="636"/>
      <c r="CN52" s="636"/>
      <c r="CO52" s="636"/>
      <c r="CP52" s="636"/>
      <c r="CQ52" s="636"/>
      <c r="CR52" s="636"/>
      <c r="CS52" s="636"/>
      <c r="CT52" s="636"/>
      <c r="CU52" s="636"/>
      <c r="CV52" s="636"/>
      <c r="CW52" s="636"/>
      <c r="CX52" s="636"/>
      <c r="CY52" s="636"/>
      <c r="CZ52" s="636"/>
      <c r="DA52" s="636"/>
      <c r="DB52" s="636"/>
      <c r="DC52" s="636"/>
      <c r="DD52" s="636"/>
      <c r="DE52" s="636"/>
      <c r="DF52" s="636"/>
      <c r="DG52" s="636"/>
      <c r="DH52" s="636"/>
      <c r="DI52" s="636"/>
    </row>
    <row r="53" spans="5:113" x14ac:dyDescent="0.15">
      <c r="E53" s="636" t="s">
        <v>201</v>
      </c>
      <c r="F53" s="636"/>
      <c r="G53" s="636"/>
      <c r="H53" s="636"/>
      <c r="I53" s="636"/>
      <c r="J53" s="636"/>
      <c r="K53" s="636"/>
      <c r="L53" s="636"/>
      <c r="M53" s="636"/>
      <c r="N53" s="636"/>
      <c r="O53" s="636"/>
      <c r="P53" s="636"/>
      <c r="Q53" s="636"/>
      <c r="R53" s="636"/>
      <c r="S53" s="636"/>
      <c r="T53" s="636"/>
      <c r="U53" s="636"/>
      <c r="V53" s="636"/>
      <c r="W53" s="636"/>
      <c r="X53" s="636"/>
      <c r="Y53" s="636"/>
      <c r="Z53" s="636"/>
      <c r="AA53" s="636"/>
      <c r="AB53" s="636"/>
      <c r="AC53" s="636"/>
      <c r="AD53" s="636"/>
      <c r="AE53" s="636"/>
      <c r="AF53" s="636"/>
      <c r="AG53" s="636"/>
      <c r="AH53" s="636"/>
      <c r="AI53" s="636"/>
      <c r="AJ53" s="636"/>
      <c r="AK53" s="636"/>
      <c r="AL53" s="636"/>
      <c r="AM53" s="636"/>
      <c r="AN53" s="636"/>
      <c r="AO53" s="636"/>
      <c r="AP53" s="636"/>
      <c r="AQ53" s="636"/>
      <c r="AR53" s="636"/>
      <c r="AS53" s="636"/>
      <c r="AT53" s="636"/>
      <c r="AU53" s="636"/>
      <c r="AV53" s="636"/>
      <c r="AW53" s="636"/>
      <c r="AX53" s="636"/>
      <c r="AY53" s="636"/>
      <c r="AZ53" s="636"/>
      <c r="BA53" s="636"/>
      <c r="BB53" s="636"/>
      <c r="BC53" s="636"/>
      <c r="BD53" s="636"/>
      <c r="BE53" s="636"/>
      <c r="BF53" s="636"/>
      <c r="BG53" s="636"/>
      <c r="BH53" s="636"/>
      <c r="BI53" s="636"/>
      <c r="BJ53" s="636"/>
      <c r="BK53" s="636"/>
      <c r="BL53" s="636"/>
      <c r="BM53" s="636"/>
      <c r="BN53" s="636"/>
      <c r="BO53" s="636"/>
      <c r="BP53" s="636"/>
      <c r="BQ53" s="636"/>
      <c r="BR53" s="636"/>
      <c r="BS53" s="636"/>
      <c r="BT53" s="636"/>
      <c r="BU53" s="636"/>
      <c r="BV53" s="636"/>
      <c r="BW53" s="636"/>
      <c r="BX53" s="636"/>
      <c r="BY53" s="636"/>
      <c r="BZ53" s="636"/>
      <c r="CA53" s="636"/>
      <c r="CB53" s="636"/>
      <c r="CC53" s="636"/>
      <c r="CD53" s="636"/>
      <c r="CE53" s="636"/>
      <c r="CF53" s="636"/>
      <c r="CG53" s="636"/>
      <c r="CH53" s="636"/>
      <c r="CI53" s="636"/>
      <c r="CJ53" s="636"/>
      <c r="CK53" s="636"/>
      <c r="CL53" s="636"/>
      <c r="CM53" s="636"/>
      <c r="CN53" s="636"/>
      <c r="CO53" s="636"/>
      <c r="CP53" s="636"/>
      <c r="CQ53" s="636"/>
      <c r="CR53" s="636"/>
      <c r="CS53" s="636"/>
      <c r="CT53" s="636"/>
      <c r="CU53" s="636"/>
      <c r="CV53" s="636"/>
      <c r="CW53" s="636"/>
      <c r="CX53" s="636"/>
      <c r="CY53" s="636"/>
      <c r="CZ53" s="636"/>
      <c r="DA53" s="636"/>
      <c r="DB53" s="636"/>
      <c r="DC53" s="636"/>
      <c r="DD53" s="636"/>
      <c r="DE53" s="636"/>
      <c r="DF53" s="636"/>
      <c r="DG53" s="636"/>
      <c r="DH53" s="636"/>
      <c r="DI53" s="636"/>
    </row>
    <row r="54" spans="5:113" x14ac:dyDescent="0.15"/>
    <row r="55" spans="5:113" x14ac:dyDescent="0.15"/>
    <row r="56" spans="5:113" x14ac:dyDescent="0.15"/>
  </sheetData>
  <sheetProtection algorithmName="SHA-512" hashValue="hx1ctUzBccppp3eROd9g7skDBYEtCpcp4cTgCidzNpw+ROxtPfq5ShbtshQStehpjF5fEhaC8j6zLYzNNWWIfg==" saltValue="Rztck7USoYpq/HEpoGfWU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638" t="s">
        <v>202</v>
      </c>
      <c r="DI1" s="639"/>
      <c r="DJ1" s="639"/>
      <c r="DK1" s="639"/>
      <c r="DL1" s="639"/>
      <c r="DM1" s="639"/>
      <c r="DN1" s="640"/>
      <c r="DO1" s="202"/>
      <c r="DP1" s="638" t="s">
        <v>203</v>
      </c>
      <c r="DQ1" s="639"/>
      <c r="DR1" s="639"/>
      <c r="DS1" s="639"/>
      <c r="DT1" s="639"/>
      <c r="DU1" s="639"/>
      <c r="DV1" s="639"/>
      <c r="DW1" s="639"/>
      <c r="DX1" s="639"/>
      <c r="DY1" s="639"/>
      <c r="DZ1" s="639"/>
      <c r="EA1" s="639"/>
      <c r="EB1" s="639"/>
      <c r="EC1" s="640"/>
      <c r="ED1" s="201"/>
      <c r="EE1" s="201"/>
      <c r="EF1" s="201"/>
      <c r="EG1" s="201"/>
      <c r="EH1" s="201"/>
      <c r="EI1" s="201"/>
      <c r="EJ1" s="201"/>
      <c r="EK1" s="201"/>
      <c r="EL1" s="201"/>
      <c r="EM1" s="201"/>
    </row>
    <row r="2" spans="2:143" ht="22.5" customHeight="1" x14ac:dyDescent="0.15">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641" t="s">
        <v>205</v>
      </c>
      <c r="C3" s="642"/>
      <c r="D3" s="642"/>
      <c r="E3" s="642"/>
      <c r="F3" s="642"/>
      <c r="G3" s="642"/>
      <c r="H3" s="642"/>
      <c r="I3" s="642"/>
      <c r="J3" s="642"/>
      <c r="K3" s="642"/>
      <c r="L3" s="642"/>
      <c r="M3" s="642"/>
      <c r="N3" s="642"/>
      <c r="O3" s="642"/>
      <c r="P3" s="642"/>
      <c r="Q3" s="642"/>
      <c r="R3" s="642"/>
      <c r="S3" s="642"/>
      <c r="T3" s="642"/>
      <c r="U3" s="642"/>
      <c r="V3" s="642"/>
      <c r="W3" s="642"/>
      <c r="X3" s="642"/>
      <c r="Y3" s="642"/>
      <c r="Z3" s="642"/>
      <c r="AA3" s="642"/>
      <c r="AB3" s="642"/>
      <c r="AC3" s="642"/>
      <c r="AD3" s="642"/>
      <c r="AE3" s="642"/>
      <c r="AF3" s="642"/>
      <c r="AG3" s="642"/>
      <c r="AH3" s="642"/>
      <c r="AI3" s="642"/>
      <c r="AJ3" s="642"/>
      <c r="AK3" s="642"/>
      <c r="AL3" s="642"/>
      <c r="AM3" s="642"/>
      <c r="AN3" s="642"/>
      <c r="AO3" s="642"/>
      <c r="AP3" s="641" t="s">
        <v>206</v>
      </c>
      <c r="AQ3" s="642"/>
      <c r="AR3" s="642"/>
      <c r="AS3" s="642"/>
      <c r="AT3" s="642"/>
      <c r="AU3" s="642"/>
      <c r="AV3" s="642"/>
      <c r="AW3" s="642"/>
      <c r="AX3" s="642"/>
      <c r="AY3" s="642"/>
      <c r="AZ3" s="642"/>
      <c r="BA3" s="642"/>
      <c r="BB3" s="642"/>
      <c r="BC3" s="642"/>
      <c r="BD3" s="642"/>
      <c r="BE3" s="642"/>
      <c r="BF3" s="642"/>
      <c r="BG3" s="642"/>
      <c r="BH3" s="642"/>
      <c r="BI3" s="642"/>
      <c r="BJ3" s="642"/>
      <c r="BK3" s="642"/>
      <c r="BL3" s="642"/>
      <c r="BM3" s="642"/>
      <c r="BN3" s="642"/>
      <c r="BO3" s="642"/>
      <c r="BP3" s="642"/>
      <c r="BQ3" s="642"/>
      <c r="BR3" s="642"/>
      <c r="BS3" s="642"/>
      <c r="BT3" s="642"/>
      <c r="BU3" s="642"/>
      <c r="BV3" s="642"/>
      <c r="BW3" s="642"/>
      <c r="BX3" s="642"/>
      <c r="BY3" s="642"/>
      <c r="BZ3" s="642"/>
      <c r="CA3" s="642"/>
      <c r="CB3" s="643"/>
      <c r="CD3" s="641" t="s">
        <v>207</v>
      </c>
      <c r="CE3" s="642"/>
      <c r="CF3" s="642"/>
      <c r="CG3" s="642"/>
      <c r="CH3" s="642"/>
      <c r="CI3" s="642"/>
      <c r="CJ3" s="642"/>
      <c r="CK3" s="642"/>
      <c r="CL3" s="642"/>
      <c r="CM3" s="642"/>
      <c r="CN3" s="642"/>
      <c r="CO3" s="642"/>
      <c r="CP3" s="642"/>
      <c r="CQ3" s="642"/>
      <c r="CR3" s="642"/>
      <c r="CS3" s="642"/>
      <c r="CT3" s="642"/>
      <c r="CU3" s="642"/>
      <c r="CV3" s="642"/>
      <c r="CW3" s="642"/>
      <c r="CX3" s="642"/>
      <c r="CY3" s="642"/>
      <c r="CZ3" s="642"/>
      <c r="DA3" s="642"/>
      <c r="DB3" s="642"/>
      <c r="DC3" s="642"/>
      <c r="DD3" s="642"/>
      <c r="DE3" s="642"/>
      <c r="DF3" s="642"/>
      <c r="DG3" s="642"/>
      <c r="DH3" s="642"/>
      <c r="DI3" s="642"/>
      <c r="DJ3" s="642"/>
      <c r="DK3" s="642"/>
      <c r="DL3" s="642"/>
      <c r="DM3" s="642"/>
      <c r="DN3" s="642"/>
      <c r="DO3" s="642"/>
      <c r="DP3" s="642"/>
      <c r="DQ3" s="642"/>
      <c r="DR3" s="642"/>
      <c r="DS3" s="642"/>
      <c r="DT3" s="642"/>
      <c r="DU3" s="642"/>
      <c r="DV3" s="642"/>
      <c r="DW3" s="642"/>
      <c r="DX3" s="642"/>
      <c r="DY3" s="642"/>
      <c r="DZ3" s="642"/>
      <c r="EA3" s="642"/>
      <c r="EB3" s="642"/>
      <c r="EC3" s="643"/>
    </row>
    <row r="4" spans="2:143" ht="11.25" customHeight="1" x14ac:dyDescent="0.15">
      <c r="B4" s="641" t="s">
        <v>1</v>
      </c>
      <c r="C4" s="642"/>
      <c r="D4" s="642"/>
      <c r="E4" s="642"/>
      <c r="F4" s="642"/>
      <c r="G4" s="642"/>
      <c r="H4" s="642"/>
      <c r="I4" s="642"/>
      <c r="J4" s="642"/>
      <c r="K4" s="642"/>
      <c r="L4" s="642"/>
      <c r="M4" s="642"/>
      <c r="N4" s="642"/>
      <c r="O4" s="642"/>
      <c r="P4" s="642"/>
      <c r="Q4" s="643"/>
      <c r="R4" s="641" t="s">
        <v>208</v>
      </c>
      <c r="S4" s="642"/>
      <c r="T4" s="642"/>
      <c r="U4" s="642"/>
      <c r="V4" s="642"/>
      <c r="W4" s="642"/>
      <c r="X4" s="642"/>
      <c r="Y4" s="643"/>
      <c r="Z4" s="641" t="s">
        <v>209</v>
      </c>
      <c r="AA4" s="642"/>
      <c r="AB4" s="642"/>
      <c r="AC4" s="643"/>
      <c r="AD4" s="641" t="s">
        <v>210</v>
      </c>
      <c r="AE4" s="642"/>
      <c r="AF4" s="642"/>
      <c r="AG4" s="642"/>
      <c r="AH4" s="642"/>
      <c r="AI4" s="642"/>
      <c r="AJ4" s="642"/>
      <c r="AK4" s="643"/>
      <c r="AL4" s="641" t="s">
        <v>209</v>
      </c>
      <c r="AM4" s="642"/>
      <c r="AN4" s="642"/>
      <c r="AO4" s="643"/>
      <c r="AP4" s="644" t="s">
        <v>211</v>
      </c>
      <c r="AQ4" s="644"/>
      <c r="AR4" s="644"/>
      <c r="AS4" s="644"/>
      <c r="AT4" s="644"/>
      <c r="AU4" s="644"/>
      <c r="AV4" s="644"/>
      <c r="AW4" s="644"/>
      <c r="AX4" s="644"/>
      <c r="AY4" s="644"/>
      <c r="AZ4" s="644"/>
      <c r="BA4" s="644"/>
      <c r="BB4" s="644"/>
      <c r="BC4" s="644"/>
      <c r="BD4" s="644"/>
      <c r="BE4" s="644"/>
      <c r="BF4" s="644"/>
      <c r="BG4" s="644" t="s">
        <v>212</v>
      </c>
      <c r="BH4" s="644"/>
      <c r="BI4" s="644"/>
      <c r="BJ4" s="644"/>
      <c r="BK4" s="644"/>
      <c r="BL4" s="644"/>
      <c r="BM4" s="644"/>
      <c r="BN4" s="644"/>
      <c r="BO4" s="644" t="s">
        <v>209</v>
      </c>
      <c r="BP4" s="644"/>
      <c r="BQ4" s="644"/>
      <c r="BR4" s="644"/>
      <c r="BS4" s="644" t="s">
        <v>213</v>
      </c>
      <c r="BT4" s="644"/>
      <c r="BU4" s="644"/>
      <c r="BV4" s="644"/>
      <c r="BW4" s="644"/>
      <c r="BX4" s="644"/>
      <c r="BY4" s="644"/>
      <c r="BZ4" s="644"/>
      <c r="CA4" s="644"/>
      <c r="CB4" s="644"/>
      <c r="CD4" s="641" t="s">
        <v>214</v>
      </c>
      <c r="CE4" s="642"/>
      <c r="CF4" s="642"/>
      <c r="CG4" s="642"/>
      <c r="CH4" s="642"/>
      <c r="CI4" s="642"/>
      <c r="CJ4" s="642"/>
      <c r="CK4" s="642"/>
      <c r="CL4" s="642"/>
      <c r="CM4" s="642"/>
      <c r="CN4" s="642"/>
      <c r="CO4" s="642"/>
      <c r="CP4" s="642"/>
      <c r="CQ4" s="642"/>
      <c r="CR4" s="642"/>
      <c r="CS4" s="642"/>
      <c r="CT4" s="642"/>
      <c r="CU4" s="642"/>
      <c r="CV4" s="642"/>
      <c r="CW4" s="642"/>
      <c r="CX4" s="642"/>
      <c r="CY4" s="642"/>
      <c r="CZ4" s="642"/>
      <c r="DA4" s="642"/>
      <c r="DB4" s="642"/>
      <c r="DC4" s="642"/>
      <c r="DD4" s="642"/>
      <c r="DE4" s="642"/>
      <c r="DF4" s="642"/>
      <c r="DG4" s="642"/>
      <c r="DH4" s="642"/>
      <c r="DI4" s="642"/>
      <c r="DJ4" s="642"/>
      <c r="DK4" s="642"/>
      <c r="DL4" s="642"/>
      <c r="DM4" s="642"/>
      <c r="DN4" s="642"/>
      <c r="DO4" s="642"/>
      <c r="DP4" s="642"/>
      <c r="DQ4" s="642"/>
      <c r="DR4" s="642"/>
      <c r="DS4" s="642"/>
      <c r="DT4" s="642"/>
      <c r="DU4" s="642"/>
      <c r="DV4" s="642"/>
      <c r="DW4" s="642"/>
      <c r="DX4" s="642"/>
      <c r="DY4" s="642"/>
      <c r="DZ4" s="642"/>
      <c r="EA4" s="642"/>
      <c r="EB4" s="642"/>
      <c r="EC4" s="643"/>
    </row>
    <row r="5" spans="2:143" ht="11.25" customHeight="1" x14ac:dyDescent="0.15">
      <c r="B5" s="645" t="s">
        <v>215</v>
      </c>
      <c r="C5" s="646"/>
      <c r="D5" s="646"/>
      <c r="E5" s="646"/>
      <c r="F5" s="646"/>
      <c r="G5" s="646"/>
      <c r="H5" s="646"/>
      <c r="I5" s="646"/>
      <c r="J5" s="646"/>
      <c r="K5" s="646"/>
      <c r="L5" s="646"/>
      <c r="M5" s="646"/>
      <c r="N5" s="646"/>
      <c r="O5" s="646"/>
      <c r="P5" s="646"/>
      <c r="Q5" s="647"/>
      <c r="R5" s="648">
        <v>1294500</v>
      </c>
      <c r="S5" s="649"/>
      <c r="T5" s="649"/>
      <c r="U5" s="649"/>
      <c r="V5" s="649"/>
      <c r="W5" s="649"/>
      <c r="X5" s="649"/>
      <c r="Y5" s="650"/>
      <c r="Z5" s="651">
        <v>11.5</v>
      </c>
      <c r="AA5" s="651"/>
      <c r="AB5" s="651"/>
      <c r="AC5" s="651"/>
      <c r="AD5" s="652">
        <v>1294500</v>
      </c>
      <c r="AE5" s="652"/>
      <c r="AF5" s="652"/>
      <c r="AG5" s="652"/>
      <c r="AH5" s="652"/>
      <c r="AI5" s="652"/>
      <c r="AJ5" s="652"/>
      <c r="AK5" s="652"/>
      <c r="AL5" s="653">
        <v>22.7</v>
      </c>
      <c r="AM5" s="654"/>
      <c r="AN5" s="654"/>
      <c r="AO5" s="655"/>
      <c r="AP5" s="645" t="s">
        <v>216</v>
      </c>
      <c r="AQ5" s="646"/>
      <c r="AR5" s="646"/>
      <c r="AS5" s="646"/>
      <c r="AT5" s="646"/>
      <c r="AU5" s="646"/>
      <c r="AV5" s="646"/>
      <c r="AW5" s="646"/>
      <c r="AX5" s="646"/>
      <c r="AY5" s="646"/>
      <c r="AZ5" s="646"/>
      <c r="BA5" s="646"/>
      <c r="BB5" s="646"/>
      <c r="BC5" s="646"/>
      <c r="BD5" s="646"/>
      <c r="BE5" s="646"/>
      <c r="BF5" s="647"/>
      <c r="BG5" s="659">
        <v>1294500</v>
      </c>
      <c r="BH5" s="660"/>
      <c r="BI5" s="660"/>
      <c r="BJ5" s="660"/>
      <c r="BK5" s="660"/>
      <c r="BL5" s="660"/>
      <c r="BM5" s="660"/>
      <c r="BN5" s="661"/>
      <c r="BO5" s="662">
        <v>100</v>
      </c>
      <c r="BP5" s="662"/>
      <c r="BQ5" s="662"/>
      <c r="BR5" s="662"/>
      <c r="BS5" s="663">
        <v>19463</v>
      </c>
      <c r="BT5" s="663"/>
      <c r="BU5" s="663"/>
      <c r="BV5" s="663"/>
      <c r="BW5" s="663"/>
      <c r="BX5" s="663"/>
      <c r="BY5" s="663"/>
      <c r="BZ5" s="663"/>
      <c r="CA5" s="663"/>
      <c r="CB5" s="667"/>
      <c r="CD5" s="641" t="s">
        <v>211</v>
      </c>
      <c r="CE5" s="642"/>
      <c r="CF5" s="642"/>
      <c r="CG5" s="642"/>
      <c r="CH5" s="642"/>
      <c r="CI5" s="642"/>
      <c r="CJ5" s="642"/>
      <c r="CK5" s="642"/>
      <c r="CL5" s="642"/>
      <c r="CM5" s="642"/>
      <c r="CN5" s="642"/>
      <c r="CO5" s="642"/>
      <c r="CP5" s="642"/>
      <c r="CQ5" s="643"/>
      <c r="CR5" s="641" t="s">
        <v>217</v>
      </c>
      <c r="CS5" s="642"/>
      <c r="CT5" s="642"/>
      <c r="CU5" s="642"/>
      <c r="CV5" s="642"/>
      <c r="CW5" s="642"/>
      <c r="CX5" s="642"/>
      <c r="CY5" s="643"/>
      <c r="CZ5" s="641" t="s">
        <v>209</v>
      </c>
      <c r="DA5" s="642"/>
      <c r="DB5" s="642"/>
      <c r="DC5" s="643"/>
      <c r="DD5" s="641" t="s">
        <v>218</v>
      </c>
      <c r="DE5" s="642"/>
      <c r="DF5" s="642"/>
      <c r="DG5" s="642"/>
      <c r="DH5" s="642"/>
      <c r="DI5" s="642"/>
      <c r="DJ5" s="642"/>
      <c r="DK5" s="642"/>
      <c r="DL5" s="642"/>
      <c r="DM5" s="642"/>
      <c r="DN5" s="642"/>
      <c r="DO5" s="642"/>
      <c r="DP5" s="643"/>
      <c r="DQ5" s="641" t="s">
        <v>219</v>
      </c>
      <c r="DR5" s="642"/>
      <c r="DS5" s="642"/>
      <c r="DT5" s="642"/>
      <c r="DU5" s="642"/>
      <c r="DV5" s="642"/>
      <c r="DW5" s="642"/>
      <c r="DX5" s="642"/>
      <c r="DY5" s="642"/>
      <c r="DZ5" s="642"/>
      <c r="EA5" s="642"/>
      <c r="EB5" s="642"/>
      <c r="EC5" s="643"/>
    </row>
    <row r="6" spans="2:143" ht="11.25" customHeight="1" x14ac:dyDescent="0.15">
      <c r="B6" s="656" t="s">
        <v>220</v>
      </c>
      <c r="C6" s="657"/>
      <c r="D6" s="657"/>
      <c r="E6" s="657"/>
      <c r="F6" s="657"/>
      <c r="G6" s="657"/>
      <c r="H6" s="657"/>
      <c r="I6" s="657"/>
      <c r="J6" s="657"/>
      <c r="K6" s="657"/>
      <c r="L6" s="657"/>
      <c r="M6" s="657"/>
      <c r="N6" s="657"/>
      <c r="O6" s="657"/>
      <c r="P6" s="657"/>
      <c r="Q6" s="658"/>
      <c r="R6" s="659">
        <v>205172</v>
      </c>
      <c r="S6" s="660"/>
      <c r="T6" s="660"/>
      <c r="U6" s="660"/>
      <c r="V6" s="660"/>
      <c r="W6" s="660"/>
      <c r="X6" s="660"/>
      <c r="Y6" s="661"/>
      <c r="Z6" s="662">
        <v>1.8</v>
      </c>
      <c r="AA6" s="662"/>
      <c r="AB6" s="662"/>
      <c r="AC6" s="662"/>
      <c r="AD6" s="663">
        <v>205172</v>
      </c>
      <c r="AE6" s="663"/>
      <c r="AF6" s="663"/>
      <c r="AG6" s="663"/>
      <c r="AH6" s="663"/>
      <c r="AI6" s="663"/>
      <c r="AJ6" s="663"/>
      <c r="AK6" s="663"/>
      <c r="AL6" s="664">
        <v>3.6</v>
      </c>
      <c r="AM6" s="665"/>
      <c r="AN6" s="665"/>
      <c r="AO6" s="666"/>
      <c r="AP6" s="656" t="s">
        <v>221</v>
      </c>
      <c r="AQ6" s="657"/>
      <c r="AR6" s="657"/>
      <c r="AS6" s="657"/>
      <c r="AT6" s="657"/>
      <c r="AU6" s="657"/>
      <c r="AV6" s="657"/>
      <c r="AW6" s="657"/>
      <c r="AX6" s="657"/>
      <c r="AY6" s="657"/>
      <c r="AZ6" s="657"/>
      <c r="BA6" s="657"/>
      <c r="BB6" s="657"/>
      <c r="BC6" s="657"/>
      <c r="BD6" s="657"/>
      <c r="BE6" s="657"/>
      <c r="BF6" s="658"/>
      <c r="BG6" s="659">
        <v>1294500</v>
      </c>
      <c r="BH6" s="660"/>
      <c r="BI6" s="660"/>
      <c r="BJ6" s="660"/>
      <c r="BK6" s="660"/>
      <c r="BL6" s="660"/>
      <c r="BM6" s="660"/>
      <c r="BN6" s="661"/>
      <c r="BO6" s="662">
        <v>100</v>
      </c>
      <c r="BP6" s="662"/>
      <c r="BQ6" s="662"/>
      <c r="BR6" s="662"/>
      <c r="BS6" s="663">
        <v>19463</v>
      </c>
      <c r="BT6" s="663"/>
      <c r="BU6" s="663"/>
      <c r="BV6" s="663"/>
      <c r="BW6" s="663"/>
      <c r="BX6" s="663"/>
      <c r="BY6" s="663"/>
      <c r="BZ6" s="663"/>
      <c r="CA6" s="663"/>
      <c r="CB6" s="667"/>
      <c r="CD6" s="645" t="s">
        <v>222</v>
      </c>
      <c r="CE6" s="646"/>
      <c r="CF6" s="646"/>
      <c r="CG6" s="646"/>
      <c r="CH6" s="646"/>
      <c r="CI6" s="646"/>
      <c r="CJ6" s="646"/>
      <c r="CK6" s="646"/>
      <c r="CL6" s="646"/>
      <c r="CM6" s="646"/>
      <c r="CN6" s="646"/>
      <c r="CO6" s="646"/>
      <c r="CP6" s="646"/>
      <c r="CQ6" s="647"/>
      <c r="CR6" s="659">
        <v>60307</v>
      </c>
      <c r="CS6" s="660"/>
      <c r="CT6" s="660"/>
      <c r="CU6" s="660"/>
      <c r="CV6" s="660"/>
      <c r="CW6" s="660"/>
      <c r="CX6" s="660"/>
      <c r="CY6" s="661"/>
      <c r="CZ6" s="653">
        <v>0.6</v>
      </c>
      <c r="DA6" s="654"/>
      <c r="DB6" s="654"/>
      <c r="DC6" s="670"/>
      <c r="DD6" s="668" t="s">
        <v>122</v>
      </c>
      <c r="DE6" s="660"/>
      <c r="DF6" s="660"/>
      <c r="DG6" s="660"/>
      <c r="DH6" s="660"/>
      <c r="DI6" s="660"/>
      <c r="DJ6" s="660"/>
      <c r="DK6" s="660"/>
      <c r="DL6" s="660"/>
      <c r="DM6" s="660"/>
      <c r="DN6" s="660"/>
      <c r="DO6" s="660"/>
      <c r="DP6" s="661"/>
      <c r="DQ6" s="668">
        <v>60307</v>
      </c>
      <c r="DR6" s="660"/>
      <c r="DS6" s="660"/>
      <c r="DT6" s="660"/>
      <c r="DU6" s="660"/>
      <c r="DV6" s="660"/>
      <c r="DW6" s="660"/>
      <c r="DX6" s="660"/>
      <c r="DY6" s="660"/>
      <c r="DZ6" s="660"/>
      <c r="EA6" s="660"/>
      <c r="EB6" s="660"/>
      <c r="EC6" s="669"/>
    </row>
    <row r="7" spans="2:143" ht="11.25" customHeight="1" x14ac:dyDescent="0.15">
      <c r="B7" s="656" t="s">
        <v>223</v>
      </c>
      <c r="C7" s="657"/>
      <c r="D7" s="657"/>
      <c r="E7" s="657"/>
      <c r="F7" s="657"/>
      <c r="G7" s="657"/>
      <c r="H7" s="657"/>
      <c r="I7" s="657"/>
      <c r="J7" s="657"/>
      <c r="K7" s="657"/>
      <c r="L7" s="657"/>
      <c r="M7" s="657"/>
      <c r="N7" s="657"/>
      <c r="O7" s="657"/>
      <c r="P7" s="657"/>
      <c r="Q7" s="658"/>
      <c r="R7" s="659">
        <v>691</v>
      </c>
      <c r="S7" s="660"/>
      <c r="T7" s="660"/>
      <c r="U7" s="660"/>
      <c r="V7" s="660"/>
      <c r="W7" s="660"/>
      <c r="X7" s="660"/>
      <c r="Y7" s="661"/>
      <c r="Z7" s="662">
        <v>0</v>
      </c>
      <c r="AA7" s="662"/>
      <c r="AB7" s="662"/>
      <c r="AC7" s="662"/>
      <c r="AD7" s="663">
        <v>691</v>
      </c>
      <c r="AE7" s="663"/>
      <c r="AF7" s="663"/>
      <c r="AG7" s="663"/>
      <c r="AH7" s="663"/>
      <c r="AI7" s="663"/>
      <c r="AJ7" s="663"/>
      <c r="AK7" s="663"/>
      <c r="AL7" s="664">
        <v>0</v>
      </c>
      <c r="AM7" s="665"/>
      <c r="AN7" s="665"/>
      <c r="AO7" s="666"/>
      <c r="AP7" s="656" t="s">
        <v>224</v>
      </c>
      <c r="AQ7" s="657"/>
      <c r="AR7" s="657"/>
      <c r="AS7" s="657"/>
      <c r="AT7" s="657"/>
      <c r="AU7" s="657"/>
      <c r="AV7" s="657"/>
      <c r="AW7" s="657"/>
      <c r="AX7" s="657"/>
      <c r="AY7" s="657"/>
      <c r="AZ7" s="657"/>
      <c r="BA7" s="657"/>
      <c r="BB7" s="657"/>
      <c r="BC7" s="657"/>
      <c r="BD7" s="657"/>
      <c r="BE7" s="657"/>
      <c r="BF7" s="658"/>
      <c r="BG7" s="659">
        <v>684886</v>
      </c>
      <c r="BH7" s="660"/>
      <c r="BI7" s="660"/>
      <c r="BJ7" s="660"/>
      <c r="BK7" s="660"/>
      <c r="BL7" s="660"/>
      <c r="BM7" s="660"/>
      <c r="BN7" s="661"/>
      <c r="BO7" s="662">
        <v>52.9</v>
      </c>
      <c r="BP7" s="662"/>
      <c r="BQ7" s="662"/>
      <c r="BR7" s="662"/>
      <c r="BS7" s="663">
        <v>19463</v>
      </c>
      <c r="BT7" s="663"/>
      <c r="BU7" s="663"/>
      <c r="BV7" s="663"/>
      <c r="BW7" s="663"/>
      <c r="BX7" s="663"/>
      <c r="BY7" s="663"/>
      <c r="BZ7" s="663"/>
      <c r="CA7" s="663"/>
      <c r="CB7" s="667"/>
      <c r="CD7" s="656" t="s">
        <v>225</v>
      </c>
      <c r="CE7" s="657"/>
      <c r="CF7" s="657"/>
      <c r="CG7" s="657"/>
      <c r="CH7" s="657"/>
      <c r="CI7" s="657"/>
      <c r="CJ7" s="657"/>
      <c r="CK7" s="657"/>
      <c r="CL7" s="657"/>
      <c r="CM7" s="657"/>
      <c r="CN7" s="657"/>
      <c r="CO7" s="657"/>
      <c r="CP7" s="657"/>
      <c r="CQ7" s="658"/>
      <c r="CR7" s="659">
        <v>1365422</v>
      </c>
      <c r="CS7" s="660"/>
      <c r="CT7" s="660"/>
      <c r="CU7" s="660"/>
      <c r="CV7" s="660"/>
      <c r="CW7" s="660"/>
      <c r="CX7" s="660"/>
      <c r="CY7" s="661"/>
      <c r="CZ7" s="662">
        <v>12.5</v>
      </c>
      <c r="DA7" s="662"/>
      <c r="DB7" s="662"/>
      <c r="DC7" s="662"/>
      <c r="DD7" s="668">
        <v>216895</v>
      </c>
      <c r="DE7" s="660"/>
      <c r="DF7" s="660"/>
      <c r="DG7" s="660"/>
      <c r="DH7" s="660"/>
      <c r="DI7" s="660"/>
      <c r="DJ7" s="660"/>
      <c r="DK7" s="660"/>
      <c r="DL7" s="660"/>
      <c r="DM7" s="660"/>
      <c r="DN7" s="660"/>
      <c r="DO7" s="660"/>
      <c r="DP7" s="661"/>
      <c r="DQ7" s="668">
        <v>1008059</v>
      </c>
      <c r="DR7" s="660"/>
      <c r="DS7" s="660"/>
      <c r="DT7" s="660"/>
      <c r="DU7" s="660"/>
      <c r="DV7" s="660"/>
      <c r="DW7" s="660"/>
      <c r="DX7" s="660"/>
      <c r="DY7" s="660"/>
      <c r="DZ7" s="660"/>
      <c r="EA7" s="660"/>
      <c r="EB7" s="660"/>
      <c r="EC7" s="669"/>
    </row>
    <row r="8" spans="2:143" ht="11.25" customHeight="1" x14ac:dyDescent="0.15">
      <c r="B8" s="656" t="s">
        <v>226</v>
      </c>
      <c r="C8" s="657"/>
      <c r="D8" s="657"/>
      <c r="E8" s="657"/>
      <c r="F8" s="657"/>
      <c r="G8" s="657"/>
      <c r="H8" s="657"/>
      <c r="I8" s="657"/>
      <c r="J8" s="657"/>
      <c r="K8" s="657"/>
      <c r="L8" s="657"/>
      <c r="M8" s="657"/>
      <c r="N8" s="657"/>
      <c r="O8" s="657"/>
      <c r="P8" s="657"/>
      <c r="Q8" s="658"/>
      <c r="R8" s="659">
        <v>6740</v>
      </c>
      <c r="S8" s="660"/>
      <c r="T8" s="660"/>
      <c r="U8" s="660"/>
      <c r="V8" s="660"/>
      <c r="W8" s="660"/>
      <c r="X8" s="660"/>
      <c r="Y8" s="661"/>
      <c r="Z8" s="662">
        <v>0.1</v>
      </c>
      <c r="AA8" s="662"/>
      <c r="AB8" s="662"/>
      <c r="AC8" s="662"/>
      <c r="AD8" s="663">
        <v>6740</v>
      </c>
      <c r="AE8" s="663"/>
      <c r="AF8" s="663"/>
      <c r="AG8" s="663"/>
      <c r="AH8" s="663"/>
      <c r="AI8" s="663"/>
      <c r="AJ8" s="663"/>
      <c r="AK8" s="663"/>
      <c r="AL8" s="664">
        <v>0.1</v>
      </c>
      <c r="AM8" s="665"/>
      <c r="AN8" s="665"/>
      <c r="AO8" s="666"/>
      <c r="AP8" s="656" t="s">
        <v>227</v>
      </c>
      <c r="AQ8" s="657"/>
      <c r="AR8" s="657"/>
      <c r="AS8" s="657"/>
      <c r="AT8" s="657"/>
      <c r="AU8" s="657"/>
      <c r="AV8" s="657"/>
      <c r="AW8" s="657"/>
      <c r="AX8" s="657"/>
      <c r="AY8" s="657"/>
      <c r="AZ8" s="657"/>
      <c r="BA8" s="657"/>
      <c r="BB8" s="657"/>
      <c r="BC8" s="657"/>
      <c r="BD8" s="657"/>
      <c r="BE8" s="657"/>
      <c r="BF8" s="658"/>
      <c r="BG8" s="659">
        <v>15097</v>
      </c>
      <c r="BH8" s="660"/>
      <c r="BI8" s="660"/>
      <c r="BJ8" s="660"/>
      <c r="BK8" s="660"/>
      <c r="BL8" s="660"/>
      <c r="BM8" s="660"/>
      <c r="BN8" s="661"/>
      <c r="BO8" s="662">
        <v>1.2</v>
      </c>
      <c r="BP8" s="662"/>
      <c r="BQ8" s="662"/>
      <c r="BR8" s="662"/>
      <c r="BS8" s="663" t="s">
        <v>122</v>
      </c>
      <c r="BT8" s="663"/>
      <c r="BU8" s="663"/>
      <c r="BV8" s="663"/>
      <c r="BW8" s="663"/>
      <c r="BX8" s="663"/>
      <c r="BY8" s="663"/>
      <c r="BZ8" s="663"/>
      <c r="CA8" s="663"/>
      <c r="CB8" s="667"/>
      <c r="CD8" s="656" t="s">
        <v>228</v>
      </c>
      <c r="CE8" s="657"/>
      <c r="CF8" s="657"/>
      <c r="CG8" s="657"/>
      <c r="CH8" s="657"/>
      <c r="CI8" s="657"/>
      <c r="CJ8" s="657"/>
      <c r="CK8" s="657"/>
      <c r="CL8" s="657"/>
      <c r="CM8" s="657"/>
      <c r="CN8" s="657"/>
      <c r="CO8" s="657"/>
      <c r="CP8" s="657"/>
      <c r="CQ8" s="658"/>
      <c r="CR8" s="659">
        <v>1767417</v>
      </c>
      <c r="CS8" s="660"/>
      <c r="CT8" s="660"/>
      <c r="CU8" s="660"/>
      <c r="CV8" s="660"/>
      <c r="CW8" s="660"/>
      <c r="CX8" s="660"/>
      <c r="CY8" s="661"/>
      <c r="CZ8" s="662">
        <v>16.2</v>
      </c>
      <c r="DA8" s="662"/>
      <c r="DB8" s="662"/>
      <c r="DC8" s="662"/>
      <c r="DD8" s="668">
        <v>73890</v>
      </c>
      <c r="DE8" s="660"/>
      <c r="DF8" s="660"/>
      <c r="DG8" s="660"/>
      <c r="DH8" s="660"/>
      <c r="DI8" s="660"/>
      <c r="DJ8" s="660"/>
      <c r="DK8" s="660"/>
      <c r="DL8" s="660"/>
      <c r="DM8" s="660"/>
      <c r="DN8" s="660"/>
      <c r="DO8" s="660"/>
      <c r="DP8" s="661"/>
      <c r="DQ8" s="668">
        <v>1121033</v>
      </c>
      <c r="DR8" s="660"/>
      <c r="DS8" s="660"/>
      <c r="DT8" s="660"/>
      <c r="DU8" s="660"/>
      <c r="DV8" s="660"/>
      <c r="DW8" s="660"/>
      <c r="DX8" s="660"/>
      <c r="DY8" s="660"/>
      <c r="DZ8" s="660"/>
      <c r="EA8" s="660"/>
      <c r="EB8" s="660"/>
      <c r="EC8" s="669"/>
    </row>
    <row r="9" spans="2:143" ht="11.25" customHeight="1" x14ac:dyDescent="0.15">
      <c r="B9" s="656" t="s">
        <v>229</v>
      </c>
      <c r="C9" s="657"/>
      <c r="D9" s="657"/>
      <c r="E9" s="657"/>
      <c r="F9" s="657"/>
      <c r="G9" s="657"/>
      <c r="H9" s="657"/>
      <c r="I9" s="657"/>
      <c r="J9" s="657"/>
      <c r="K9" s="657"/>
      <c r="L9" s="657"/>
      <c r="M9" s="657"/>
      <c r="N9" s="657"/>
      <c r="O9" s="657"/>
      <c r="P9" s="657"/>
      <c r="Q9" s="658"/>
      <c r="R9" s="659">
        <v>10573</v>
      </c>
      <c r="S9" s="660"/>
      <c r="T9" s="660"/>
      <c r="U9" s="660"/>
      <c r="V9" s="660"/>
      <c r="W9" s="660"/>
      <c r="X9" s="660"/>
      <c r="Y9" s="661"/>
      <c r="Z9" s="662">
        <v>0.1</v>
      </c>
      <c r="AA9" s="662"/>
      <c r="AB9" s="662"/>
      <c r="AC9" s="662"/>
      <c r="AD9" s="663">
        <v>10573</v>
      </c>
      <c r="AE9" s="663"/>
      <c r="AF9" s="663"/>
      <c r="AG9" s="663"/>
      <c r="AH9" s="663"/>
      <c r="AI9" s="663"/>
      <c r="AJ9" s="663"/>
      <c r="AK9" s="663"/>
      <c r="AL9" s="664">
        <v>0.2</v>
      </c>
      <c r="AM9" s="665"/>
      <c r="AN9" s="665"/>
      <c r="AO9" s="666"/>
      <c r="AP9" s="656" t="s">
        <v>230</v>
      </c>
      <c r="AQ9" s="657"/>
      <c r="AR9" s="657"/>
      <c r="AS9" s="657"/>
      <c r="AT9" s="657"/>
      <c r="AU9" s="657"/>
      <c r="AV9" s="657"/>
      <c r="AW9" s="657"/>
      <c r="AX9" s="657"/>
      <c r="AY9" s="657"/>
      <c r="AZ9" s="657"/>
      <c r="BA9" s="657"/>
      <c r="BB9" s="657"/>
      <c r="BC9" s="657"/>
      <c r="BD9" s="657"/>
      <c r="BE9" s="657"/>
      <c r="BF9" s="658"/>
      <c r="BG9" s="659">
        <v>590727</v>
      </c>
      <c r="BH9" s="660"/>
      <c r="BI9" s="660"/>
      <c r="BJ9" s="660"/>
      <c r="BK9" s="660"/>
      <c r="BL9" s="660"/>
      <c r="BM9" s="660"/>
      <c r="BN9" s="661"/>
      <c r="BO9" s="662">
        <v>45.6</v>
      </c>
      <c r="BP9" s="662"/>
      <c r="BQ9" s="662"/>
      <c r="BR9" s="662"/>
      <c r="BS9" s="663" t="s">
        <v>122</v>
      </c>
      <c r="BT9" s="663"/>
      <c r="BU9" s="663"/>
      <c r="BV9" s="663"/>
      <c r="BW9" s="663"/>
      <c r="BX9" s="663"/>
      <c r="BY9" s="663"/>
      <c r="BZ9" s="663"/>
      <c r="CA9" s="663"/>
      <c r="CB9" s="667"/>
      <c r="CD9" s="656" t="s">
        <v>231</v>
      </c>
      <c r="CE9" s="657"/>
      <c r="CF9" s="657"/>
      <c r="CG9" s="657"/>
      <c r="CH9" s="657"/>
      <c r="CI9" s="657"/>
      <c r="CJ9" s="657"/>
      <c r="CK9" s="657"/>
      <c r="CL9" s="657"/>
      <c r="CM9" s="657"/>
      <c r="CN9" s="657"/>
      <c r="CO9" s="657"/>
      <c r="CP9" s="657"/>
      <c r="CQ9" s="658"/>
      <c r="CR9" s="659">
        <v>959482</v>
      </c>
      <c r="CS9" s="660"/>
      <c r="CT9" s="660"/>
      <c r="CU9" s="660"/>
      <c r="CV9" s="660"/>
      <c r="CW9" s="660"/>
      <c r="CX9" s="660"/>
      <c r="CY9" s="661"/>
      <c r="CZ9" s="662">
        <v>8.8000000000000007</v>
      </c>
      <c r="DA9" s="662"/>
      <c r="DB9" s="662"/>
      <c r="DC9" s="662"/>
      <c r="DD9" s="668">
        <v>68978</v>
      </c>
      <c r="DE9" s="660"/>
      <c r="DF9" s="660"/>
      <c r="DG9" s="660"/>
      <c r="DH9" s="660"/>
      <c r="DI9" s="660"/>
      <c r="DJ9" s="660"/>
      <c r="DK9" s="660"/>
      <c r="DL9" s="660"/>
      <c r="DM9" s="660"/>
      <c r="DN9" s="660"/>
      <c r="DO9" s="660"/>
      <c r="DP9" s="661"/>
      <c r="DQ9" s="668">
        <v>648012</v>
      </c>
      <c r="DR9" s="660"/>
      <c r="DS9" s="660"/>
      <c r="DT9" s="660"/>
      <c r="DU9" s="660"/>
      <c r="DV9" s="660"/>
      <c r="DW9" s="660"/>
      <c r="DX9" s="660"/>
      <c r="DY9" s="660"/>
      <c r="DZ9" s="660"/>
      <c r="EA9" s="660"/>
      <c r="EB9" s="660"/>
      <c r="EC9" s="669"/>
    </row>
    <row r="10" spans="2:143" ht="11.25" customHeight="1" x14ac:dyDescent="0.15">
      <c r="B10" s="656" t="s">
        <v>232</v>
      </c>
      <c r="C10" s="657"/>
      <c r="D10" s="657"/>
      <c r="E10" s="657"/>
      <c r="F10" s="657"/>
      <c r="G10" s="657"/>
      <c r="H10" s="657"/>
      <c r="I10" s="657"/>
      <c r="J10" s="657"/>
      <c r="K10" s="657"/>
      <c r="L10" s="657"/>
      <c r="M10" s="657"/>
      <c r="N10" s="657"/>
      <c r="O10" s="657"/>
      <c r="P10" s="657"/>
      <c r="Q10" s="658"/>
      <c r="R10" s="659" t="s">
        <v>122</v>
      </c>
      <c r="S10" s="660"/>
      <c r="T10" s="660"/>
      <c r="U10" s="660"/>
      <c r="V10" s="660"/>
      <c r="W10" s="660"/>
      <c r="X10" s="660"/>
      <c r="Y10" s="661"/>
      <c r="Z10" s="662" t="s">
        <v>122</v>
      </c>
      <c r="AA10" s="662"/>
      <c r="AB10" s="662"/>
      <c r="AC10" s="662"/>
      <c r="AD10" s="663" t="s">
        <v>122</v>
      </c>
      <c r="AE10" s="663"/>
      <c r="AF10" s="663"/>
      <c r="AG10" s="663"/>
      <c r="AH10" s="663"/>
      <c r="AI10" s="663"/>
      <c r="AJ10" s="663"/>
      <c r="AK10" s="663"/>
      <c r="AL10" s="664" t="s">
        <v>122</v>
      </c>
      <c r="AM10" s="665"/>
      <c r="AN10" s="665"/>
      <c r="AO10" s="666"/>
      <c r="AP10" s="656" t="s">
        <v>233</v>
      </c>
      <c r="AQ10" s="657"/>
      <c r="AR10" s="657"/>
      <c r="AS10" s="657"/>
      <c r="AT10" s="657"/>
      <c r="AU10" s="657"/>
      <c r="AV10" s="657"/>
      <c r="AW10" s="657"/>
      <c r="AX10" s="657"/>
      <c r="AY10" s="657"/>
      <c r="AZ10" s="657"/>
      <c r="BA10" s="657"/>
      <c r="BB10" s="657"/>
      <c r="BC10" s="657"/>
      <c r="BD10" s="657"/>
      <c r="BE10" s="657"/>
      <c r="BF10" s="658"/>
      <c r="BG10" s="659">
        <v>26237</v>
      </c>
      <c r="BH10" s="660"/>
      <c r="BI10" s="660"/>
      <c r="BJ10" s="660"/>
      <c r="BK10" s="660"/>
      <c r="BL10" s="660"/>
      <c r="BM10" s="660"/>
      <c r="BN10" s="661"/>
      <c r="BO10" s="662">
        <v>2</v>
      </c>
      <c r="BP10" s="662"/>
      <c r="BQ10" s="662"/>
      <c r="BR10" s="662"/>
      <c r="BS10" s="663">
        <v>4373</v>
      </c>
      <c r="BT10" s="663"/>
      <c r="BU10" s="663"/>
      <c r="BV10" s="663"/>
      <c r="BW10" s="663"/>
      <c r="BX10" s="663"/>
      <c r="BY10" s="663"/>
      <c r="BZ10" s="663"/>
      <c r="CA10" s="663"/>
      <c r="CB10" s="667"/>
      <c r="CD10" s="656" t="s">
        <v>234</v>
      </c>
      <c r="CE10" s="657"/>
      <c r="CF10" s="657"/>
      <c r="CG10" s="657"/>
      <c r="CH10" s="657"/>
      <c r="CI10" s="657"/>
      <c r="CJ10" s="657"/>
      <c r="CK10" s="657"/>
      <c r="CL10" s="657"/>
      <c r="CM10" s="657"/>
      <c r="CN10" s="657"/>
      <c r="CO10" s="657"/>
      <c r="CP10" s="657"/>
      <c r="CQ10" s="658"/>
      <c r="CR10" s="659">
        <v>3112</v>
      </c>
      <c r="CS10" s="660"/>
      <c r="CT10" s="660"/>
      <c r="CU10" s="660"/>
      <c r="CV10" s="660"/>
      <c r="CW10" s="660"/>
      <c r="CX10" s="660"/>
      <c r="CY10" s="661"/>
      <c r="CZ10" s="662">
        <v>0</v>
      </c>
      <c r="DA10" s="662"/>
      <c r="DB10" s="662"/>
      <c r="DC10" s="662"/>
      <c r="DD10" s="668" t="s">
        <v>122</v>
      </c>
      <c r="DE10" s="660"/>
      <c r="DF10" s="660"/>
      <c r="DG10" s="660"/>
      <c r="DH10" s="660"/>
      <c r="DI10" s="660"/>
      <c r="DJ10" s="660"/>
      <c r="DK10" s="660"/>
      <c r="DL10" s="660"/>
      <c r="DM10" s="660"/>
      <c r="DN10" s="660"/>
      <c r="DO10" s="660"/>
      <c r="DP10" s="661"/>
      <c r="DQ10" s="668">
        <v>862</v>
      </c>
      <c r="DR10" s="660"/>
      <c r="DS10" s="660"/>
      <c r="DT10" s="660"/>
      <c r="DU10" s="660"/>
      <c r="DV10" s="660"/>
      <c r="DW10" s="660"/>
      <c r="DX10" s="660"/>
      <c r="DY10" s="660"/>
      <c r="DZ10" s="660"/>
      <c r="EA10" s="660"/>
      <c r="EB10" s="660"/>
      <c r="EC10" s="669"/>
    </row>
    <row r="11" spans="2:143" ht="11.25" customHeight="1" x14ac:dyDescent="0.15">
      <c r="B11" s="656" t="s">
        <v>235</v>
      </c>
      <c r="C11" s="657"/>
      <c r="D11" s="657"/>
      <c r="E11" s="657"/>
      <c r="F11" s="657"/>
      <c r="G11" s="657"/>
      <c r="H11" s="657"/>
      <c r="I11" s="657"/>
      <c r="J11" s="657"/>
      <c r="K11" s="657"/>
      <c r="L11" s="657"/>
      <c r="M11" s="657"/>
      <c r="N11" s="657"/>
      <c r="O11" s="657"/>
      <c r="P11" s="657"/>
      <c r="Q11" s="658"/>
      <c r="R11" s="659">
        <v>223875</v>
      </c>
      <c r="S11" s="660"/>
      <c r="T11" s="660"/>
      <c r="U11" s="660"/>
      <c r="V11" s="660"/>
      <c r="W11" s="660"/>
      <c r="X11" s="660"/>
      <c r="Y11" s="661"/>
      <c r="Z11" s="664">
        <v>2</v>
      </c>
      <c r="AA11" s="665"/>
      <c r="AB11" s="665"/>
      <c r="AC11" s="671"/>
      <c r="AD11" s="668">
        <v>223875</v>
      </c>
      <c r="AE11" s="660"/>
      <c r="AF11" s="660"/>
      <c r="AG11" s="660"/>
      <c r="AH11" s="660"/>
      <c r="AI11" s="660"/>
      <c r="AJ11" s="660"/>
      <c r="AK11" s="661"/>
      <c r="AL11" s="664">
        <v>3.9</v>
      </c>
      <c r="AM11" s="665"/>
      <c r="AN11" s="665"/>
      <c r="AO11" s="666"/>
      <c r="AP11" s="656" t="s">
        <v>236</v>
      </c>
      <c r="AQ11" s="657"/>
      <c r="AR11" s="657"/>
      <c r="AS11" s="657"/>
      <c r="AT11" s="657"/>
      <c r="AU11" s="657"/>
      <c r="AV11" s="657"/>
      <c r="AW11" s="657"/>
      <c r="AX11" s="657"/>
      <c r="AY11" s="657"/>
      <c r="AZ11" s="657"/>
      <c r="BA11" s="657"/>
      <c r="BB11" s="657"/>
      <c r="BC11" s="657"/>
      <c r="BD11" s="657"/>
      <c r="BE11" s="657"/>
      <c r="BF11" s="658"/>
      <c r="BG11" s="659">
        <v>52825</v>
      </c>
      <c r="BH11" s="660"/>
      <c r="BI11" s="660"/>
      <c r="BJ11" s="660"/>
      <c r="BK11" s="660"/>
      <c r="BL11" s="660"/>
      <c r="BM11" s="660"/>
      <c r="BN11" s="661"/>
      <c r="BO11" s="662">
        <v>4.0999999999999996</v>
      </c>
      <c r="BP11" s="662"/>
      <c r="BQ11" s="662"/>
      <c r="BR11" s="662"/>
      <c r="BS11" s="663">
        <v>15090</v>
      </c>
      <c r="BT11" s="663"/>
      <c r="BU11" s="663"/>
      <c r="BV11" s="663"/>
      <c r="BW11" s="663"/>
      <c r="BX11" s="663"/>
      <c r="BY11" s="663"/>
      <c r="BZ11" s="663"/>
      <c r="CA11" s="663"/>
      <c r="CB11" s="667"/>
      <c r="CD11" s="656" t="s">
        <v>237</v>
      </c>
      <c r="CE11" s="657"/>
      <c r="CF11" s="657"/>
      <c r="CG11" s="657"/>
      <c r="CH11" s="657"/>
      <c r="CI11" s="657"/>
      <c r="CJ11" s="657"/>
      <c r="CK11" s="657"/>
      <c r="CL11" s="657"/>
      <c r="CM11" s="657"/>
      <c r="CN11" s="657"/>
      <c r="CO11" s="657"/>
      <c r="CP11" s="657"/>
      <c r="CQ11" s="658"/>
      <c r="CR11" s="659">
        <v>1470868</v>
      </c>
      <c r="CS11" s="660"/>
      <c r="CT11" s="660"/>
      <c r="CU11" s="660"/>
      <c r="CV11" s="660"/>
      <c r="CW11" s="660"/>
      <c r="CX11" s="660"/>
      <c r="CY11" s="661"/>
      <c r="CZ11" s="662">
        <v>13.5</v>
      </c>
      <c r="DA11" s="662"/>
      <c r="DB11" s="662"/>
      <c r="DC11" s="662"/>
      <c r="DD11" s="668">
        <v>1136394</v>
      </c>
      <c r="DE11" s="660"/>
      <c r="DF11" s="660"/>
      <c r="DG11" s="660"/>
      <c r="DH11" s="660"/>
      <c r="DI11" s="660"/>
      <c r="DJ11" s="660"/>
      <c r="DK11" s="660"/>
      <c r="DL11" s="660"/>
      <c r="DM11" s="660"/>
      <c r="DN11" s="660"/>
      <c r="DO11" s="660"/>
      <c r="DP11" s="661"/>
      <c r="DQ11" s="668">
        <v>382896</v>
      </c>
      <c r="DR11" s="660"/>
      <c r="DS11" s="660"/>
      <c r="DT11" s="660"/>
      <c r="DU11" s="660"/>
      <c r="DV11" s="660"/>
      <c r="DW11" s="660"/>
      <c r="DX11" s="660"/>
      <c r="DY11" s="660"/>
      <c r="DZ11" s="660"/>
      <c r="EA11" s="660"/>
      <c r="EB11" s="660"/>
      <c r="EC11" s="669"/>
    </row>
    <row r="12" spans="2:143" ht="11.25" customHeight="1" x14ac:dyDescent="0.15">
      <c r="B12" s="656" t="s">
        <v>238</v>
      </c>
      <c r="C12" s="657"/>
      <c r="D12" s="657"/>
      <c r="E12" s="657"/>
      <c r="F12" s="657"/>
      <c r="G12" s="657"/>
      <c r="H12" s="657"/>
      <c r="I12" s="657"/>
      <c r="J12" s="657"/>
      <c r="K12" s="657"/>
      <c r="L12" s="657"/>
      <c r="M12" s="657"/>
      <c r="N12" s="657"/>
      <c r="O12" s="657"/>
      <c r="P12" s="657"/>
      <c r="Q12" s="658"/>
      <c r="R12" s="659">
        <v>2077</v>
      </c>
      <c r="S12" s="660"/>
      <c r="T12" s="660"/>
      <c r="U12" s="660"/>
      <c r="V12" s="660"/>
      <c r="W12" s="660"/>
      <c r="X12" s="660"/>
      <c r="Y12" s="661"/>
      <c r="Z12" s="662">
        <v>0</v>
      </c>
      <c r="AA12" s="662"/>
      <c r="AB12" s="662"/>
      <c r="AC12" s="662"/>
      <c r="AD12" s="663">
        <v>2077</v>
      </c>
      <c r="AE12" s="663"/>
      <c r="AF12" s="663"/>
      <c r="AG12" s="663"/>
      <c r="AH12" s="663"/>
      <c r="AI12" s="663"/>
      <c r="AJ12" s="663"/>
      <c r="AK12" s="663"/>
      <c r="AL12" s="664">
        <v>0</v>
      </c>
      <c r="AM12" s="665"/>
      <c r="AN12" s="665"/>
      <c r="AO12" s="666"/>
      <c r="AP12" s="656" t="s">
        <v>239</v>
      </c>
      <c r="AQ12" s="657"/>
      <c r="AR12" s="657"/>
      <c r="AS12" s="657"/>
      <c r="AT12" s="657"/>
      <c r="AU12" s="657"/>
      <c r="AV12" s="657"/>
      <c r="AW12" s="657"/>
      <c r="AX12" s="657"/>
      <c r="AY12" s="657"/>
      <c r="AZ12" s="657"/>
      <c r="BA12" s="657"/>
      <c r="BB12" s="657"/>
      <c r="BC12" s="657"/>
      <c r="BD12" s="657"/>
      <c r="BE12" s="657"/>
      <c r="BF12" s="658"/>
      <c r="BG12" s="659">
        <v>492108</v>
      </c>
      <c r="BH12" s="660"/>
      <c r="BI12" s="660"/>
      <c r="BJ12" s="660"/>
      <c r="BK12" s="660"/>
      <c r="BL12" s="660"/>
      <c r="BM12" s="660"/>
      <c r="BN12" s="661"/>
      <c r="BO12" s="662">
        <v>38</v>
      </c>
      <c r="BP12" s="662"/>
      <c r="BQ12" s="662"/>
      <c r="BR12" s="662"/>
      <c r="BS12" s="663" t="s">
        <v>122</v>
      </c>
      <c r="BT12" s="663"/>
      <c r="BU12" s="663"/>
      <c r="BV12" s="663"/>
      <c r="BW12" s="663"/>
      <c r="BX12" s="663"/>
      <c r="BY12" s="663"/>
      <c r="BZ12" s="663"/>
      <c r="CA12" s="663"/>
      <c r="CB12" s="667"/>
      <c r="CD12" s="656" t="s">
        <v>240</v>
      </c>
      <c r="CE12" s="657"/>
      <c r="CF12" s="657"/>
      <c r="CG12" s="657"/>
      <c r="CH12" s="657"/>
      <c r="CI12" s="657"/>
      <c r="CJ12" s="657"/>
      <c r="CK12" s="657"/>
      <c r="CL12" s="657"/>
      <c r="CM12" s="657"/>
      <c r="CN12" s="657"/>
      <c r="CO12" s="657"/>
      <c r="CP12" s="657"/>
      <c r="CQ12" s="658"/>
      <c r="CR12" s="659">
        <v>194495</v>
      </c>
      <c r="CS12" s="660"/>
      <c r="CT12" s="660"/>
      <c r="CU12" s="660"/>
      <c r="CV12" s="660"/>
      <c r="CW12" s="660"/>
      <c r="CX12" s="660"/>
      <c r="CY12" s="661"/>
      <c r="CZ12" s="662">
        <v>1.8</v>
      </c>
      <c r="DA12" s="662"/>
      <c r="DB12" s="662"/>
      <c r="DC12" s="662"/>
      <c r="DD12" s="668">
        <v>29926</v>
      </c>
      <c r="DE12" s="660"/>
      <c r="DF12" s="660"/>
      <c r="DG12" s="660"/>
      <c r="DH12" s="660"/>
      <c r="DI12" s="660"/>
      <c r="DJ12" s="660"/>
      <c r="DK12" s="660"/>
      <c r="DL12" s="660"/>
      <c r="DM12" s="660"/>
      <c r="DN12" s="660"/>
      <c r="DO12" s="660"/>
      <c r="DP12" s="661"/>
      <c r="DQ12" s="668">
        <v>166785</v>
      </c>
      <c r="DR12" s="660"/>
      <c r="DS12" s="660"/>
      <c r="DT12" s="660"/>
      <c r="DU12" s="660"/>
      <c r="DV12" s="660"/>
      <c r="DW12" s="660"/>
      <c r="DX12" s="660"/>
      <c r="DY12" s="660"/>
      <c r="DZ12" s="660"/>
      <c r="EA12" s="660"/>
      <c r="EB12" s="660"/>
      <c r="EC12" s="669"/>
    </row>
    <row r="13" spans="2:143" ht="11.25" customHeight="1" x14ac:dyDescent="0.15">
      <c r="B13" s="656" t="s">
        <v>241</v>
      </c>
      <c r="C13" s="657"/>
      <c r="D13" s="657"/>
      <c r="E13" s="657"/>
      <c r="F13" s="657"/>
      <c r="G13" s="657"/>
      <c r="H13" s="657"/>
      <c r="I13" s="657"/>
      <c r="J13" s="657"/>
      <c r="K13" s="657"/>
      <c r="L13" s="657"/>
      <c r="M13" s="657"/>
      <c r="N13" s="657"/>
      <c r="O13" s="657"/>
      <c r="P13" s="657"/>
      <c r="Q13" s="658"/>
      <c r="R13" s="659" t="s">
        <v>122</v>
      </c>
      <c r="S13" s="660"/>
      <c r="T13" s="660"/>
      <c r="U13" s="660"/>
      <c r="V13" s="660"/>
      <c r="W13" s="660"/>
      <c r="X13" s="660"/>
      <c r="Y13" s="661"/>
      <c r="Z13" s="662" t="s">
        <v>122</v>
      </c>
      <c r="AA13" s="662"/>
      <c r="AB13" s="662"/>
      <c r="AC13" s="662"/>
      <c r="AD13" s="663" t="s">
        <v>122</v>
      </c>
      <c r="AE13" s="663"/>
      <c r="AF13" s="663"/>
      <c r="AG13" s="663"/>
      <c r="AH13" s="663"/>
      <c r="AI13" s="663"/>
      <c r="AJ13" s="663"/>
      <c r="AK13" s="663"/>
      <c r="AL13" s="664" t="s">
        <v>122</v>
      </c>
      <c r="AM13" s="665"/>
      <c r="AN13" s="665"/>
      <c r="AO13" s="666"/>
      <c r="AP13" s="656" t="s">
        <v>242</v>
      </c>
      <c r="AQ13" s="657"/>
      <c r="AR13" s="657"/>
      <c r="AS13" s="657"/>
      <c r="AT13" s="657"/>
      <c r="AU13" s="657"/>
      <c r="AV13" s="657"/>
      <c r="AW13" s="657"/>
      <c r="AX13" s="657"/>
      <c r="AY13" s="657"/>
      <c r="AZ13" s="657"/>
      <c r="BA13" s="657"/>
      <c r="BB13" s="657"/>
      <c r="BC13" s="657"/>
      <c r="BD13" s="657"/>
      <c r="BE13" s="657"/>
      <c r="BF13" s="658"/>
      <c r="BG13" s="659">
        <v>490468</v>
      </c>
      <c r="BH13" s="660"/>
      <c r="BI13" s="660"/>
      <c r="BJ13" s="660"/>
      <c r="BK13" s="660"/>
      <c r="BL13" s="660"/>
      <c r="BM13" s="660"/>
      <c r="BN13" s="661"/>
      <c r="BO13" s="662">
        <v>37.9</v>
      </c>
      <c r="BP13" s="662"/>
      <c r="BQ13" s="662"/>
      <c r="BR13" s="662"/>
      <c r="BS13" s="663" t="s">
        <v>122</v>
      </c>
      <c r="BT13" s="663"/>
      <c r="BU13" s="663"/>
      <c r="BV13" s="663"/>
      <c r="BW13" s="663"/>
      <c r="BX13" s="663"/>
      <c r="BY13" s="663"/>
      <c r="BZ13" s="663"/>
      <c r="CA13" s="663"/>
      <c r="CB13" s="667"/>
      <c r="CD13" s="656" t="s">
        <v>243</v>
      </c>
      <c r="CE13" s="657"/>
      <c r="CF13" s="657"/>
      <c r="CG13" s="657"/>
      <c r="CH13" s="657"/>
      <c r="CI13" s="657"/>
      <c r="CJ13" s="657"/>
      <c r="CK13" s="657"/>
      <c r="CL13" s="657"/>
      <c r="CM13" s="657"/>
      <c r="CN13" s="657"/>
      <c r="CO13" s="657"/>
      <c r="CP13" s="657"/>
      <c r="CQ13" s="658"/>
      <c r="CR13" s="659">
        <v>1192942</v>
      </c>
      <c r="CS13" s="660"/>
      <c r="CT13" s="660"/>
      <c r="CU13" s="660"/>
      <c r="CV13" s="660"/>
      <c r="CW13" s="660"/>
      <c r="CX13" s="660"/>
      <c r="CY13" s="661"/>
      <c r="CZ13" s="662">
        <v>10.9</v>
      </c>
      <c r="DA13" s="662"/>
      <c r="DB13" s="662"/>
      <c r="DC13" s="662"/>
      <c r="DD13" s="668">
        <v>563114</v>
      </c>
      <c r="DE13" s="660"/>
      <c r="DF13" s="660"/>
      <c r="DG13" s="660"/>
      <c r="DH13" s="660"/>
      <c r="DI13" s="660"/>
      <c r="DJ13" s="660"/>
      <c r="DK13" s="660"/>
      <c r="DL13" s="660"/>
      <c r="DM13" s="660"/>
      <c r="DN13" s="660"/>
      <c r="DO13" s="660"/>
      <c r="DP13" s="661"/>
      <c r="DQ13" s="668">
        <v>638060</v>
      </c>
      <c r="DR13" s="660"/>
      <c r="DS13" s="660"/>
      <c r="DT13" s="660"/>
      <c r="DU13" s="660"/>
      <c r="DV13" s="660"/>
      <c r="DW13" s="660"/>
      <c r="DX13" s="660"/>
      <c r="DY13" s="660"/>
      <c r="DZ13" s="660"/>
      <c r="EA13" s="660"/>
      <c r="EB13" s="660"/>
      <c r="EC13" s="669"/>
    </row>
    <row r="14" spans="2:143" ht="11.25" customHeight="1" x14ac:dyDescent="0.15">
      <c r="B14" s="656" t="s">
        <v>244</v>
      </c>
      <c r="C14" s="657"/>
      <c r="D14" s="657"/>
      <c r="E14" s="657"/>
      <c r="F14" s="657"/>
      <c r="G14" s="657"/>
      <c r="H14" s="657"/>
      <c r="I14" s="657"/>
      <c r="J14" s="657"/>
      <c r="K14" s="657"/>
      <c r="L14" s="657"/>
      <c r="M14" s="657"/>
      <c r="N14" s="657"/>
      <c r="O14" s="657"/>
      <c r="P14" s="657"/>
      <c r="Q14" s="658"/>
      <c r="R14" s="659" t="s">
        <v>122</v>
      </c>
      <c r="S14" s="660"/>
      <c r="T14" s="660"/>
      <c r="U14" s="660"/>
      <c r="V14" s="660"/>
      <c r="W14" s="660"/>
      <c r="X14" s="660"/>
      <c r="Y14" s="661"/>
      <c r="Z14" s="662" t="s">
        <v>122</v>
      </c>
      <c r="AA14" s="662"/>
      <c r="AB14" s="662"/>
      <c r="AC14" s="662"/>
      <c r="AD14" s="663" t="s">
        <v>122</v>
      </c>
      <c r="AE14" s="663"/>
      <c r="AF14" s="663"/>
      <c r="AG14" s="663"/>
      <c r="AH14" s="663"/>
      <c r="AI14" s="663"/>
      <c r="AJ14" s="663"/>
      <c r="AK14" s="663"/>
      <c r="AL14" s="664" t="s">
        <v>122</v>
      </c>
      <c r="AM14" s="665"/>
      <c r="AN14" s="665"/>
      <c r="AO14" s="666"/>
      <c r="AP14" s="656" t="s">
        <v>245</v>
      </c>
      <c r="AQ14" s="657"/>
      <c r="AR14" s="657"/>
      <c r="AS14" s="657"/>
      <c r="AT14" s="657"/>
      <c r="AU14" s="657"/>
      <c r="AV14" s="657"/>
      <c r="AW14" s="657"/>
      <c r="AX14" s="657"/>
      <c r="AY14" s="657"/>
      <c r="AZ14" s="657"/>
      <c r="BA14" s="657"/>
      <c r="BB14" s="657"/>
      <c r="BC14" s="657"/>
      <c r="BD14" s="657"/>
      <c r="BE14" s="657"/>
      <c r="BF14" s="658"/>
      <c r="BG14" s="659">
        <v>35268</v>
      </c>
      <c r="BH14" s="660"/>
      <c r="BI14" s="660"/>
      <c r="BJ14" s="660"/>
      <c r="BK14" s="660"/>
      <c r="BL14" s="660"/>
      <c r="BM14" s="660"/>
      <c r="BN14" s="661"/>
      <c r="BO14" s="662">
        <v>2.7</v>
      </c>
      <c r="BP14" s="662"/>
      <c r="BQ14" s="662"/>
      <c r="BR14" s="662"/>
      <c r="BS14" s="663" t="s">
        <v>122</v>
      </c>
      <c r="BT14" s="663"/>
      <c r="BU14" s="663"/>
      <c r="BV14" s="663"/>
      <c r="BW14" s="663"/>
      <c r="BX14" s="663"/>
      <c r="BY14" s="663"/>
      <c r="BZ14" s="663"/>
      <c r="CA14" s="663"/>
      <c r="CB14" s="667"/>
      <c r="CD14" s="656" t="s">
        <v>246</v>
      </c>
      <c r="CE14" s="657"/>
      <c r="CF14" s="657"/>
      <c r="CG14" s="657"/>
      <c r="CH14" s="657"/>
      <c r="CI14" s="657"/>
      <c r="CJ14" s="657"/>
      <c r="CK14" s="657"/>
      <c r="CL14" s="657"/>
      <c r="CM14" s="657"/>
      <c r="CN14" s="657"/>
      <c r="CO14" s="657"/>
      <c r="CP14" s="657"/>
      <c r="CQ14" s="658"/>
      <c r="CR14" s="659">
        <v>349164</v>
      </c>
      <c r="CS14" s="660"/>
      <c r="CT14" s="660"/>
      <c r="CU14" s="660"/>
      <c r="CV14" s="660"/>
      <c r="CW14" s="660"/>
      <c r="CX14" s="660"/>
      <c r="CY14" s="661"/>
      <c r="CZ14" s="662">
        <v>3.2</v>
      </c>
      <c r="DA14" s="662"/>
      <c r="DB14" s="662"/>
      <c r="DC14" s="662"/>
      <c r="DD14" s="668">
        <v>4235</v>
      </c>
      <c r="DE14" s="660"/>
      <c r="DF14" s="660"/>
      <c r="DG14" s="660"/>
      <c r="DH14" s="660"/>
      <c r="DI14" s="660"/>
      <c r="DJ14" s="660"/>
      <c r="DK14" s="660"/>
      <c r="DL14" s="660"/>
      <c r="DM14" s="660"/>
      <c r="DN14" s="660"/>
      <c r="DO14" s="660"/>
      <c r="DP14" s="661"/>
      <c r="DQ14" s="668">
        <v>341061</v>
      </c>
      <c r="DR14" s="660"/>
      <c r="DS14" s="660"/>
      <c r="DT14" s="660"/>
      <c r="DU14" s="660"/>
      <c r="DV14" s="660"/>
      <c r="DW14" s="660"/>
      <c r="DX14" s="660"/>
      <c r="DY14" s="660"/>
      <c r="DZ14" s="660"/>
      <c r="EA14" s="660"/>
      <c r="EB14" s="660"/>
      <c r="EC14" s="669"/>
    </row>
    <row r="15" spans="2:143" ht="11.25" customHeight="1" x14ac:dyDescent="0.15">
      <c r="B15" s="656" t="s">
        <v>247</v>
      </c>
      <c r="C15" s="657"/>
      <c r="D15" s="657"/>
      <c r="E15" s="657"/>
      <c r="F15" s="657"/>
      <c r="G15" s="657"/>
      <c r="H15" s="657"/>
      <c r="I15" s="657"/>
      <c r="J15" s="657"/>
      <c r="K15" s="657"/>
      <c r="L15" s="657"/>
      <c r="M15" s="657"/>
      <c r="N15" s="657"/>
      <c r="O15" s="657"/>
      <c r="P15" s="657"/>
      <c r="Q15" s="658"/>
      <c r="R15" s="659">
        <v>17467</v>
      </c>
      <c r="S15" s="660"/>
      <c r="T15" s="660"/>
      <c r="U15" s="660"/>
      <c r="V15" s="660"/>
      <c r="W15" s="660"/>
      <c r="X15" s="660"/>
      <c r="Y15" s="661"/>
      <c r="Z15" s="662">
        <v>0.2</v>
      </c>
      <c r="AA15" s="662"/>
      <c r="AB15" s="662"/>
      <c r="AC15" s="662"/>
      <c r="AD15" s="663">
        <v>17467</v>
      </c>
      <c r="AE15" s="663"/>
      <c r="AF15" s="663"/>
      <c r="AG15" s="663"/>
      <c r="AH15" s="663"/>
      <c r="AI15" s="663"/>
      <c r="AJ15" s="663"/>
      <c r="AK15" s="663"/>
      <c r="AL15" s="664">
        <v>0.3</v>
      </c>
      <c r="AM15" s="665"/>
      <c r="AN15" s="665"/>
      <c r="AO15" s="666"/>
      <c r="AP15" s="656" t="s">
        <v>248</v>
      </c>
      <c r="AQ15" s="657"/>
      <c r="AR15" s="657"/>
      <c r="AS15" s="657"/>
      <c r="AT15" s="657"/>
      <c r="AU15" s="657"/>
      <c r="AV15" s="657"/>
      <c r="AW15" s="657"/>
      <c r="AX15" s="657"/>
      <c r="AY15" s="657"/>
      <c r="AZ15" s="657"/>
      <c r="BA15" s="657"/>
      <c r="BB15" s="657"/>
      <c r="BC15" s="657"/>
      <c r="BD15" s="657"/>
      <c r="BE15" s="657"/>
      <c r="BF15" s="658"/>
      <c r="BG15" s="659">
        <v>82238</v>
      </c>
      <c r="BH15" s="660"/>
      <c r="BI15" s="660"/>
      <c r="BJ15" s="660"/>
      <c r="BK15" s="660"/>
      <c r="BL15" s="660"/>
      <c r="BM15" s="660"/>
      <c r="BN15" s="661"/>
      <c r="BO15" s="662">
        <v>6.4</v>
      </c>
      <c r="BP15" s="662"/>
      <c r="BQ15" s="662"/>
      <c r="BR15" s="662"/>
      <c r="BS15" s="663" t="s">
        <v>122</v>
      </c>
      <c r="BT15" s="663"/>
      <c r="BU15" s="663"/>
      <c r="BV15" s="663"/>
      <c r="BW15" s="663"/>
      <c r="BX15" s="663"/>
      <c r="BY15" s="663"/>
      <c r="BZ15" s="663"/>
      <c r="CA15" s="663"/>
      <c r="CB15" s="667"/>
      <c r="CD15" s="656" t="s">
        <v>249</v>
      </c>
      <c r="CE15" s="657"/>
      <c r="CF15" s="657"/>
      <c r="CG15" s="657"/>
      <c r="CH15" s="657"/>
      <c r="CI15" s="657"/>
      <c r="CJ15" s="657"/>
      <c r="CK15" s="657"/>
      <c r="CL15" s="657"/>
      <c r="CM15" s="657"/>
      <c r="CN15" s="657"/>
      <c r="CO15" s="657"/>
      <c r="CP15" s="657"/>
      <c r="CQ15" s="658"/>
      <c r="CR15" s="659">
        <v>2348192</v>
      </c>
      <c r="CS15" s="660"/>
      <c r="CT15" s="660"/>
      <c r="CU15" s="660"/>
      <c r="CV15" s="660"/>
      <c r="CW15" s="660"/>
      <c r="CX15" s="660"/>
      <c r="CY15" s="661"/>
      <c r="CZ15" s="662">
        <v>21.5</v>
      </c>
      <c r="DA15" s="662"/>
      <c r="DB15" s="662"/>
      <c r="DC15" s="662"/>
      <c r="DD15" s="668">
        <v>1412867</v>
      </c>
      <c r="DE15" s="660"/>
      <c r="DF15" s="660"/>
      <c r="DG15" s="660"/>
      <c r="DH15" s="660"/>
      <c r="DI15" s="660"/>
      <c r="DJ15" s="660"/>
      <c r="DK15" s="660"/>
      <c r="DL15" s="660"/>
      <c r="DM15" s="660"/>
      <c r="DN15" s="660"/>
      <c r="DO15" s="660"/>
      <c r="DP15" s="661"/>
      <c r="DQ15" s="668">
        <v>911868</v>
      </c>
      <c r="DR15" s="660"/>
      <c r="DS15" s="660"/>
      <c r="DT15" s="660"/>
      <c r="DU15" s="660"/>
      <c r="DV15" s="660"/>
      <c r="DW15" s="660"/>
      <c r="DX15" s="660"/>
      <c r="DY15" s="660"/>
      <c r="DZ15" s="660"/>
      <c r="EA15" s="660"/>
      <c r="EB15" s="660"/>
      <c r="EC15" s="669"/>
    </row>
    <row r="16" spans="2:143" ht="11.25" customHeight="1" x14ac:dyDescent="0.15">
      <c r="B16" s="656" t="s">
        <v>250</v>
      </c>
      <c r="C16" s="657"/>
      <c r="D16" s="657"/>
      <c r="E16" s="657"/>
      <c r="F16" s="657"/>
      <c r="G16" s="657"/>
      <c r="H16" s="657"/>
      <c r="I16" s="657"/>
      <c r="J16" s="657"/>
      <c r="K16" s="657"/>
      <c r="L16" s="657"/>
      <c r="M16" s="657"/>
      <c r="N16" s="657"/>
      <c r="O16" s="657"/>
      <c r="P16" s="657"/>
      <c r="Q16" s="658"/>
      <c r="R16" s="659">
        <v>17708</v>
      </c>
      <c r="S16" s="660"/>
      <c r="T16" s="660"/>
      <c r="U16" s="660"/>
      <c r="V16" s="660"/>
      <c r="W16" s="660"/>
      <c r="X16" s="660"/>
      <c r="Y16" s="661"/>
      <c r="Z16" s="662">
        <v>0.2</v>
      </c>
      <c r="AA16" s="662"/>
      <c r="AB16" s="662"/>
      <c r="AC16" s="662"/>
      <c r="AD16" s="663">
        <v>17708</v>
      </c>
      <c r="AE16" s="663"/>
      <c r="AF16" s="663"/>
      <c r="AG16" s="663"/>
      <c r="AH16" s="663"/>
      <c r="AI16" s="663"/>
      <c r="AJ16" s="663"/>
      <c r="AK16" s="663"/>
      <c r="AL16" s="664">
        <v>0.3</v>
      </c>
      <c r="AM16" s="665"/>
      <c r="AN16" s="665"/>
      <c r="AO16" s="666"/>
      <c r="AP16" s="656" t="s">
        <v>251</v>
      </c>
      <c r="AQ16" s="657"/>
      <c r="AR16" s="657"/>
      <c r="AS16" s="657"/>
      <c r="AT16" s="657"/>
      <c r="AU16" s="657"/>
      <c r="AV16" s="657"/>
      <c r="AW16" s="657"/>
      <c r="AX16" s="657"/>
      <c r="AY16" s="657"/>
      <c r="AZ16" s="657"/>
      <c r="BA16" s="657"/>
      <c r="BB16" s="657"/>
      <c r="BC16" s="657"/>
      <c r="BD16" s="657"/>
      <c r="BE16" s="657"/>
      <c r="BF16" s="658"/>
      <c r="BG16" s="659" t="s">
        <v>122</v>
      </c>
      <c r="BH16" s="660"/>
      <c r="BI16" s="660"/>
      <c r="BJ16" s="660"/>
      <c r="BK16" s="660"/>
      <c r="BL16" s="660"/>
      <c r="BM16" s="660"/>
      <c r="BN16" s="661"/>
      <c r="BO16" s="662" t="s">
        <v>122</v>
      </c>
      <c r="BP16" s="662"/>
      <c r="BQ16" s="662"/>
      <c r="BR16" s="662"/>
      <c r="BS16" s="663" t="s">
        <v>122</v>
      </c>
      <c r="BT16" s="663"/>
      <c r="BU16" s="663"/>
      <c r="BV16" s="663"/>
      <c r="BW16" s="663"/>
      <c r="BX16" s="663"/>
      <c r="BY16" s="663"/>
      <c r="BZ16" s="663"/>
      <c r="CA16" s="663"/>
      <c r="CB16" s="667"/>
      <c r="CD16" s="656" t="s">
        <v>252</v>
      </c>
      <c r="CE16" s="657"/>
      <c r="CF16" s="657"/>
      <c r="CG16" s="657"/>
      <c r="CH16" s="657"/>
      <c r="CI16" s="657"/>
      <c r="CJ16" s="657"/>
      <c r="CK16" s="657"/>
      <c r="CL16" s="657"/>
      <c r="CM16" s="657"/>
      <c r="CN16" s="657"/>
      <c r="CO16" s="657"/>
      <c r="CP16" s="657"/>
      <c r="CQ16" s="658"/>
      <c r="CR16" s="659" t="s">
        <v>122</v>
      </c>
      <c r="CS16" s="660"/>
      <c r="CT16" s="660"/>
      <c r="CU16" s="660"/>
      <c r="CV16" s="660"/>
      <c r="CW16" s="660"/>
      <c r="CX16" s="660"/>
      <c r="CY16" s="661"/>
      <c r="CZ16" s="662" t="s">
        <v>122</v>
      </c>
      <c r="DA16" s="662"/>
      <c r="DB16" s="662"/>
      <c r="DC16" s="662"/>
      <c r="DD16" s="668" t="s">
        <v>122</v>
      </c>
      <c r="DE16" s="660"/>
      <c r="DF16" s="660"/>
      <c r="DG16" s="660"/>
      <c r="DH16" s="660"/>
      <c r="DI16" s="660"/>
      <c r="DJ16" s="660"/>
      <c r="DK16" s="660"/>
      <c r="DL16" s="660"/>
      <c r="DM16" s="660"/>
      <c r="DN16" s="660"/>
      <c r="DO16" s="660"/>
      <c r="DP16" s="661"/>
      <c r="DQ16" s="668" t="s">
        <v>122</v>
      </c>
      <c r="DR16" s="660"/>
      <c r="DS16" s="660"/>
      <c r="DT16" s="660"/>
      <c r="DU16" s="660"/>
      <c r="DV16" s="660"/>
      <c r="DW16" s="660"/>
      <c r="DX16" s="660"/>
      <c r="DY16" s="660"/>
      <c r="DZ16" s="660"/>
      <c r="EA16" s="660"/>
      <c r="EB16" s="660"/>
      <c r="EC16" s="669"/>
    </row>
    <row r="17" spans="2:133" ht="11.25" customHeight="1" x14ac:dyDescent="0.15">
      <c r="B17" s="656" t="s">
        <v>253</v>
      </c>
      <c r="C17" s="657"/>
      <c r="D17" s="657"/>
      <c r="E17" s="657"/>
      <c r="F17" s="657"/>
      <c r="G17" s="657"/>
      <c r="H17" s="657"/>
      <c r="I17" s="657"/>
      <c r="J17" s="657"/>
      <c r="K17" s="657"/>
      <c r="L17" s="657"/>
      <c r="M17" s="657"/>
      <c r="N17" s="657"/>
      <c r="O17" s="657"/>
      <c r="P17" s="657"/>
      <c r="Q17" s="658"/>
      <c r="R17" s="659">
        <v>37209</v>
      </c>
      <c r="S17" s="660"/>
      <c r="T17" s="660"/>
      <c r="U17" s="660"/>
      <c r="V17" s="660"/>
      <c r="W17" s="660"/>
      <c r="X17" s="660"/>
      <c r="Y17" s="661"/>
      <c r="Z17" s="662">
        <v>0.3</v>
      </c>
      <c r="AA17" s="662"/>
      <c r="AB17" s="662"/>
      <c r="AC17" s="662"/>
      <c r="AD17" s="663">
        <v>37209</v>
      </c>
      <c r="AE17" s="663"/>
      <c r="AF17" s="663"/>
      <c r="AG17" s="663"/>
      <c r="AH17" s="663"/>
      <c r="AI17" s="663"/>
      <c r="AJ17" s="663"/>
      <c r="AK17" s="663"/>
      <c r="AL17" s="664">
        <v>0.7</v>
      </c>
      <c r="AM17" s="665"/>
      <c r="AN17" s="665"/>
      <c r="AO17" s="666"/>
      <c r="AP17" s="656" t="s">
        <v>254</v>
      </c>
      <c r="AQ17" s="657"/>
      <c r="AR17" s="657"/>
      <c r="AS17" s="657"/>
      <c r="AT17" s="657"/>
      <c r="AU17" s="657"/>
      <c r="AV17" s="657"/>
      <c r="AW17" s="657"/>
      <c r="AX17" s="657"/>
      <c r="AY17" s="657"/>
      <c r="AZ17" s="657"/>
      <c r="BA17" s="657"/>
      <c r="BB17" s="657"/>
      <c r="BC17" s="657"/>
      <c r="BD17" s="657"/>
      <c r="BE17" s="657"/>
      <c r="BF17" s="658"/>
      <c r="BG17" s="659" t="s">
        <v>122</v>
      </c>
      <c r="BH17" s="660"/>
      <c r="BI17" s="660"/>
      <c r="BJ17" s="660"/>
      <c r="BK17" s="660"/>
      <c r="BL17" s="660"/>
      <c r="BM17" s="660"/>
      <c r="BN17" s="661"/>
      <c r="BO17" s="662" t="s">
        <v>122</v>
      </c>
      <c r="BP17" s="662"/>
      <c r="BQ17" s="662"/>
      <c r="BR17" s="662"/>
      <c r="BS17" s="663" t="s">
        <v>122</v>
      </c>
      <c r="BT17" s="663"/>
      <c r="BU17" s="663"/>
      <c r="BV17" s="663"/>
      <c r="BW17" s="663"/>
      <c r="BX17" s="663"/>
      <c r="BY17" s="663"/>
      <c r="BZ17" s="663"/>
      <c r="CA17" s="663"/>
      <c r="CB17" s="667"/>
      <c r="CD17" s="656" t="s">
        <v>255</v>
      </c>
      <c r="CE17" s="657"/>
      <c r="CF17" s="657"/>
      <c r="CG17" s="657"/>
      <c r="CH17" s="657"/>
      <c r="CI17" s="657"/>
      <c r="CJ17" s="657"/>
      <c r="CK17" s="657"/>
      <c r="CL17" s="657"/>
      <c r="CM17" s="657"/>
      <c r="CN17" s="657"/>
      <c r="CO17" s="657"/>
      <c r="CP17" s="657"/>
      <c r="CQ17" s="658"/>
      <c r="CR17" s="659">
        <v>1195513</v>
      </c>
      <c r="CS17" s="660"/>
      <c r="CT17" s="660"/>
      <c r="CU17" s="660"/>
      <c r="CV17" s="660"/>
      <c r="CW17" s="660"/>
      <c r="CX17" s="660"/>
      <c r="CY17" s="661"/>
      <c r="CZ17" s="662">
        <v>11</v>
      </c>
      <c r="DA17" s="662"/>
      <c r="DB17" s="662"/>
      <c r="DC17" s="662"/>
      <c r="DD17" s="668" t="s">
        <v>122</v>
      </c>
      <c r="DE17" s="660"/>
      <c r="DF17" s="660"/>
      <c r="DG17" s="660"/>
      <c r="DH17" s="660"/>
      <c r="DI17" s="660"/>
      <c r="DJ17" s="660"/>
      <c r="DK17" s="660"/>
      <c r="DL17" s="660"/>
      <c r="DM17" s="660"/>
      <c r="DN17" s="660"/>
      <c r="DO17" s="660"/>
      <c r="DP17" s="661"/>
      <c r="DQ17" s="668">
        <v>1147553</v>
      </c>
      <c r="DR17" s="660"/>
      <c r="DS17" s="660"/>
      <c r="DT17" s="660"/>
      <c r="DU17" s="660"/>
      <c r="DV17" s="660"/>
      <c r="DW17" s="660"/>
      <c r="DX17" s="660"/>
      <c r="DY17" s="660"/>
      <c r="DZ17" s="660"/>
      <c r="EA17" s="660"/>
      <c r="EB17" s="660"/>
      <c r="EC17" s="669"/>
    </row>
    <row r="18" spans="2:133" ht="11.25" customHeight="1" x14ac:dyDescent="0.15">
      <c r="B18" s="656" t="s">
        <v>256</v>
      </c>
      <c r="C18" s="657"/>
      <c r="D18" s="657"/>
      <c r="E18" s="657"/>
      <c r="F18" s="657"/>
      <c r="G18" s="657"/>
      <c r="H18" s="657"/>
      <c r="I18" s="657"/>
      <c r="J18" s="657"/>
      <c r="K18" s="657"/>
      <c r="L18" s="657"/>
      <c r="M18" s="657"/>
      <c r="N18" s="657"/>
      <c r="O18" s="657"/>
      <c r="P18" s="657"/>
      <c r="Q18" s="658"/>
      <c r="R18" s="659">
        <v>2817</v>
      </c>
      <c r="S18" s="660"/>
      <c r="T18" s="660"/>
      <c r="U18" s="660"/>
      <c r="V18" s="660"/>
      <c r="W18" s="660"/>
      <c r="X18" s="660"/>
      <c r="Y18" s="661"/>
      <c r="Z18" s="662">
        <v>0</v>
      </c>
      <c r="AA18" s="662"/>
      <c r="AB18" s="662"/>
      <c r="AC18" s="662"/>
      <c r="AD18" s="663">
        <v>2817</v>
      </c>
      <c r="AE18" s="663"/>
      <c r="AF18" s="663"/>
      <c r="AG18" s="663"/>
      <c r="AH18" s="663"/>
      <c r="AI18" s="663"/>
      <c r="AJ18" s="663"/>
      <c r="AK18" s="663"/>
      <c r="AL18" s="664">
        <v>0</v>
      </c>
      <c r="AM18" s="665"/>
      <c r="AN18" s="665"/>
      <c r="AO18" s="666"/>
      <c r="AP18" s="656" t="s">
        <v>257</v>
      </c>
      <c r="AQ18" s="657"/>
      <c r="AR18" s="657"/>
      <c r="AS18" s="657"/>
      <c r="AT18" s="657"/>
      <c r="AU18" s="657"/>
      <c r="AV18" s="657"/>
      <c r="AW18" s="657"/>
      <c r="AX18" s="657"/>
      <c r="AY18" s="657"/>
      <c r="AZ18" s="657"/>
      <c r="BA18" s="657"/>
      <c r="BB18" s="657"/>
      <c r="BC18" s="657"/>
      <c r="BD18" s="657"/>
      <c r="BE18" s="657"/>
      <c r="BF18" s="658"/>
      <c r="BG18" s="659" t="s">
        <v>122</v>
      </c>
      <c r="BH18" s="660"/>
      <c r="BI18" s="660"/>
      <c r="BJ18" s="660"/>
      <c r="BK18" s="660"/>
      <c r="BL18" s="660"/>
      <c r="BM18" s="660"/>
      <c r="BN18" s="661"/>
      <c r="BO18" s="662" t="s">
        <v>122</v>
      </c>
      <c r="BP18" s="662"/>
      <c r="BQ18" s="662"/>
      <c r="BR18" s="662"/>
      <c r="BS18" s="663" t="s">
        <v>122</v>
      </c>
      <c r="BT18" s="663"/>
      <c r="BU18" s="663"/>
      <c r="BV18" s="663"/>
      <c r="BW18" s="663"/>
      <c r="BX18" s="663"/>
      <c r="BY18" s="663"/>
      <c r="BZ18" s="663"/>
      <c r="CA18" s="663"/>
      <c r="CB18" s="667"/>
      <c r="CD18" s="656" t="s">
        <v>258</v>
      </c>
      <c r="CE18" s="657"/>
      <c r="CF18" s="657"/>
      <c r="CG18" s="657"/>
      <c r="CH18" s="657"/>
      <c r="CI18" s="657"/>
      <c r="CJ18" s="657"/>
      <c r="CK18" s="657"/>
      <c r="CL18" s="657"/>
      <c r="CM18" s="657"/>
      <c r="CN18" s="657"/>
      <c r="CO18" s="657"/>
      <c r="CP18" s="657"/>
      <c r="CQ18" s="658"/>
      <c r="CR18" s="659" t="s">
        <v>122</v>
      </c>
      <c r="CS18" s="660"/>
      <c r="CT18" s="660"/>
      <c r="CU18" s="660"/>
      <c r="CV18" s="660"/>
      <c r="CW18" s="660"/>
      <c r="CX18" s="660"/>
      <c r="CY18" s="661"/>
      <c r="CZ18" s="662" t="s">
        <v>122</v>
      </c>
      <c r="DA18" s="662"/>
      <c r="DB18" s="662"/>
      <c r="DC18" s="662"/>
      <c r="DD18" s="668" t="s">
        <v>122</v>
      </c>
      <c r="DE18" s="660"/>
      <c r="DF18" s="660"/>
      <c r="DG18" s="660"/>
      <c r="DH18" s="660"/>
      <c r="DI18" s="660"/>
      <c r="DJ18" s="660"/>
      <c r="DK18" s="660"/>
      <c r="DL18" s="660"/>
      <c r="DM18" s="660"/>
      <c r="DN18" s="660"/>
      <c r="DO18" s="660"/>
      <c r="DP18" s="661"/>
      <c r="DQ18" s="668" t="s">
        <v>122</v>
      </c>
      <c r="DR18" s="660"/>
      <c r="DS18" s="660"/>
      <c r="DT18" s="660"/>
      <c r="DU18" s="660"/>
      <c r="DV18" s="660"/>
      <c r="DW18" s="660"/>
      <c r="DX18" s="660"/>
      <c r="DY18" s="660"/>
      <c r="DZ18" s="660"/>
      <c r="EA18" s="660"/>
      <c r="EB18" s="660"/>
      <c r="EC18" s="669"/>
    </row>
    <row r="19" spans="2:133" ht="11.25" customHeight="1" x14ac:dyDescent="0.15">
      <c r="B19" s="656" t="s">
        <v>259</v>
      </c>
      <c r="C19" s="657"/>
      <c r="D19" s="657"/>
      <c r="E19" s="657"/>
      <c r="F19" s="657"/>
      <c r="G19" s="657"/>
      <c r="H19" s="657"/>
      <c r="I19" s="657"/>
      <c r="J19" s="657"/>
      <c r="K19" s="657"/>
      <c r="L19" s="657"/>
      <c r="M19" s="657"/>
      <c r="N19" s="657"/>
      <c r="O19" s="657"/>
      <c r="P19" s="657"/>
      <c r="Q19" s="658"/>
      <c r="R19" s="659">
        <v>32367</v>
      </c>
      <c r="S19" s="660"/>
      <c r="T19" s="660"/>
      <c r="U19" s="660"/>
      <c r="V19" s="660"/>
      <c r="W19" s="660"/>
      <c r="X19" s="660"/>
      <c r="Y19" s="661"/>
      <c r="Z19" s="662">
        <v>0.3</v>
      </c>
      <c r="AA19" s="662"/>
      <c r="AB19" s="662"/>
      <c r="AC19" s="662"/>
      <c r="AD19" s="663">
        <v>32367</v>
      </c>
      <c r="AE19" s="663"/>
      <c r="AF19" s="663"/>
      <c r="AG19" s="663"/>
      <c r="AH19" s="663"/>
      <c r="AI19" s="663"/>
      <c r="AJ19" s="663"/>
      <c r="AK19" s="663"/>
      <c r="AL19" s="664">
        <v>0.6</v>
      </c>
      <c r="AM19" s="665"/>
      <c r="AN19" s="665"/>
      <c r="AO19" s="666"/>
      <c r="AP19" s="656" t="s">
        <v>260</v>
      </c>
      <c r="AQ19" s="657"/>
      <c r="AR19" s="657"/>
      <c r="AS19" s="657"/>
      <c r="AT19" s="657"/>
      <c r="AU19" s="657"/>
      <c r="AV19" s="657"/>
      <c r="AW19" s="657"/>
      <c r="AX19" s="657"/>
      <c r="AY19" s="657"/>
      <c r="AZ19" s="657"/>
      <c r="BA19" s="657"/>
      <c r="BB19" s="657"/>
      <c r="BC19" s="657"/>
      <c r="BD19" s="657"/>
      <c r="BE19" s="657"/>
      <c r="BF19" s="658"/>
      <c r="BG19" s="659" t="s">
        <v>122</v>
      </c>
      <c r="BH19" s="660"/>
      <c r="BI19" s="660"/>
      <c r="BJ19" s="660"/>
      <c r="BK19" s="660"/>
      <c r="BL19" s="660"/>
      <c r="BM19" s="660"/>
      <c r="BN19" s="661"/>
      <c r="BO19" s="662" t="s">
        <v>122</v>
      </c>
      <c r="BP19" s="662"/>
      <c r="BQ19" s="662"/>
      <c r="BR19" s="662"/>
      <c r="BS19" s="663" t="s">
        <v>122</v>
      </c>
      <c r="BT19" s="663"/>
      <c r="BU19" s="663"/>
      <c r="BV19" s="663"/>
      <c r="BW19" s="663"/>
      <c r="BX19" s="663"/>
      <c r="BY19" s="663"/>
      <c r="BZ19" s="663"/>
      <c r="CA19" s="663"/>
      <c r="CB19" s="667"/>
      <c r="CD19" s="656" t="s">
        <v>261</v>
      </c>
      <c r="CE19" s="657"/>
      <c r="CF19" s="657"/>
      <c r="CG19" s="657"/>
      <c r="CH19" s="657"/>
      <c r="CI19" s="657"/>
      <c r="CJ19" s="657"/>
      <c r="CK19" s="657"/>
      <c r="CL19" s="657"/>
      <c r="CM19" s="657"/>
      <c r="CN19" s="657"/>
      <c r="CO19" s="657"/>
      <c r="CP19" s="657"/>
      <c r="CQ19" s="658"/>
      <c r="CR19" s="659" t="s">
        <v>122</v>
      </c>
      <c r="CS19" s="660"/>
      <c r="CT19" s="660"/>
      <c r="CU19" s="660"/>
      <c r="CV19" s="660"/>
      <c r="CW19" s="660"/>
      <c r="CX19" s="660"/>
      <c r="CY19" s="661"/>
      <c r="CZ19" s="662" t="s">
        <v>122</v>
      </c>
      <c r="DA19" s="662"/>
      <c r="DB19" s="662"/>
      <c r="DC19" s="662"/>
      <c r="DD19" s="668" t="s">
        <v>122</v>
      </c>
      <c r="DE19" s="660"/>
      <c r="DF19" s="660"/>
      <c r="DG19" s="660"/>
      <c r="DH19" s="660"/>
      <c r="DI19" s="660"/>
      <c r="DJ19" s="660"/>
      <c r="DK19" s="660"/>
      <c r="DL19" s="660"/>
      <c r="DM19" s="660"/>
      <c r="DN19" s="660"/>
      <c r="DO19" s="660"/>
      <c r="DP19" s="661"/>
      <c r="DQ19" s="668" t="s">
        <v>122</v>
      </c>
      <c r="DR19" s="660"/>
      <c r="DS19" s="660"/>
      <c r="DT19" s="660"/>
      <c r="DU19" s="660"/>
      <c r="DV19" s="660"/>
      <c r="DW19" s="660"/>
      <c r="DX19" s="660"/>
      <c r="DY19" s="660"/>
      <c r="DZ19" s="660"/>
      <c r="EA19" s="660"/>
      <c r="EB19" s="660"/>
      <c r="EC19" s="669"/>
    </row>
    <row r="20" spans="2:133" ht="11.25" customHeight="1" x14ac:dyDescent="0.15">
      <c r="B20" s="672" t="s">
        <v>262</v>
      </c>
      <c r="C20" s="673"/>
      <c r="D20" s="673"/>
      <c r="E20" s="673"/>
      <c r="F20" s="673"/>
      <c r="G20" s="673"/>
      <c r="H20" s="673"/>
      <c r="I20" s="673"/>
      <c r="J20" s="673"/>
      <c r="K20" s="673"/>
      <c r="L20" s="673"/>
      <c r="M20" s="673"/>
      <c r="N20" s="673"/>
      <c r="O20" s="673"/>
      <c r="P20" s="673"/>
      <c r="Q20" s="674"/>
      <c r="R20" s="659">
        <v>2025</v>
      </c>
      <c r="S20" s="660"/>
      <c r="T20" s="660"/>
      <c r="U20" s="660"/>
      <c r="V20" s="660"/>
      <c r="W20" s="660"/>
      <c r="X20" s="660"/>
      <c r="Y20" s="661"/>
      <c r="Z20" s="662">
        <v>0</v>
      </c>
      <c r="AA20" s="662"/>
      <c r="AB20" s="662"/>
      <c r="AC20" s="662"/>
      <c r="AD20" s="663">
        <v>2025</v>
      </c>
      <c r="AE20" s="663"/>
      <c r="AF20" s="663"/>
      <c r="AG20" s="663"/>
      <c r="AH20" s="663"/>
      <c r="AI20" s="663"/>
      <c r="AJ20" s="663"/>
      <c r="AK20" s="663"/>
      <c r="AL20" s="664">
        <v>0</v>
      </c>
      <c r="AM20" s="665"/>
      <c r="AN20" s="665"/>
      <c r="AO20" s="666"/>
      <c r="AP20" s="656" t="s">
        <v>263</v>
      </c>
      <c r="AQ20" s="657"/>
      <c r="AR20" s="657"/>
      <c r="AS20" s="657"/>
      <c r="AT20" s="657"/>
      <c r="AU20" s="657"/>
      <c r="AV20" s="657"/>
      <c r="AW20" s="657"/>
      <c r="AX20" s="657"/>
      <c r="AY20" s="657"/>
      <c r="AZ20" s="657"/>
      <c r="BA20" s="657"/>
      <c r="BB20" s="657"/>
      <c r="BC20" s="657"/>
      <c r="BD20" s="657"/>
      <c r="BE20" s="657"/>
      <c r="BF20" s="658"/>
      <c r="BG20" s="659" t="s">
        <v>122</v>
      </c>
      <c r="BH20" s="660"/>
      <c r="BI20" s="660"/>
      <c r="BJ20" s="660"/>
      <c r="BK20" s="660"/>
      <c r="BL20" s="660"/>
      <c r="BM20" s="660"/>
      <c r="BN20" s="661"/>
      <c r="BO20" s="662" t="s">
        <v>122</v>
      </c>
      <c r="BP20" s="662"/>
      <c r="BQ20" s="662"/>
      <c r="BR20" s="662"/>
      <c r="BS20" s="663" t="s">
        <v>122</v>
      </c>
      <c r="BT20" s="663"/>
      <c r="BU20" s="663"/>
      <c r="BV20" s="663"/>
      <c r="BW20" s="663"/>
      <c r="BX20" s="663"/>
      <c r="BY20" s="663"/>
      <c r="BZ20" s="663"/>
      <c r="CA20" s="663"/>
      <c r="CB20" s="667"/>
      <c r="CD20" s="656" t="s">
        <v>264</v>
      </c>
      <c r="CE20" s="657"/>
      <c r="CF20" s="657"/>
      <c r="CG20" s="657"/>
      <c r="CH20" s="657"/>
      <c r="CI20" s="657"/>
      <c r="CJ20" s="657"/>
      <c r="CK20" s="657"/>
      <c r="CL20" s="657"/>
      <c r="CM20" s="657"/>
      <c r="CN20" s="657"/>
      <c r="CO20" s="657"/>
      <c r="CP20" s="657"/>
      <c r="CQ20" s="658"/>
      <c r="CR20" s="659">
        <v>10906914</v>
      </c>
      <c r="CS20" s="660"/>
      <c r="CT20" s="660"/>
      <c r="CU20" s="660"/>
      <c r="CV20" s="660"/>
      <c r="CW20" s="660"/>
      <c r="CX20" s="660"/>
      <c r="CY20" s="661"/>
      <c r="CZ20" s="662">
        <v>100</v>
      </c>
      <c r="DA20" s="662"/>
      <c r="DB20" s="662"/>
      <c r="DC20" s="662"/>
      <c r="DD20" s="668">
        <v>3506299</v>
      </c>
      <c r="DE20" s="660"/>
      <c r="DF20" s="660"/>
      <c r="DG20" s="660"/>
      <c r="DH20" s="660"/>
      <c r="DI20" s="660"/>
      <c r="DJ20" s="660"/>
      <c r="DK20" s="660"/>
      <c r="DL20" s="660"/>
      <c r="DM20" s="660"/>
      <c r="DN20" s="660"/>
      <c r="DO20" s="660"/>
      <c r="DP20" s="661"/>
      <c r="DQ20" s="668">
        <v>6426496</v>
      </c>
      <c r="DR20" s="660"/>
      <c r="DS20" s="660"/>
      <c r="DT20" s="660"/>
      <c r="DU20" s="660"/>
      <c r="DV20" s="660"/>
      <c r="DW20" s="660"/>
      <c r="DX20" s="660"/>
      <c r="DY20" s="660"/>
      <c r="DZ20" s="660"/>
      <c r="EA20" s="660"/>
      <c r="EB20" s="660"/>
      <c r="EC20" s="669"/>
    </row>
    <row r="21" spans="2:133" ht="11.25" customHeight="1" x14ac:dyDescent="0.15">
      <c r="B21" s="656" t="s">
        <v>265</v>
      </c>
      <c r="C21" s="657"/>
      <c r="D21" s="657"/>
      <c r="E21" s="657"/>
      <c r="F21" s="657"/>
      <c r="G21" s="657"/>
      <c r="H21" s="657"/>
      <c r="I21" s="657"/>
      <c r="J21" s="657"/>
      <c r="K21" s="657"/>
      <c r="L21" s="657"/>
      <c r="M21" s="657"/>
      <c r="N21" s="657"/>
      <c r="O21" s="657"/>
      <c r="P21" s="657"/>
      <c r="Q21" s="658"/>
      <c r="R21" s="659">
        <v>4129406</v>
      </c>
      <c r="S21" s="660"/>
      <c r="T21" s="660"/>
      <c r="U21" s="660"/>
      <c r="V21" s="660"/>
      <c r="W21" s="660"/>
      <c r="X21" s="660"/>
      <c r="Y21" s="661"/>
      <c r="Z21" s="662">
        <v>36.700000000000003</v>
      </c>
      <c r="AA21" s="662"/>
      <c r="AB21" s="662"/>
      <c r="AC21" s="662"/>
      <c r="AD21" s="663">
        <v>3805965</v>
      </c>
      <c r="AE21" s="663"/>
      <c r="AF21" s="663"/>
      <c r="AG21" s="663"/>
      <c r="AH21" s="663"/>
      <c r="AI21" s="663"/>
      <c r="AJ21" s="663"/>
      <c r="AK21" s="663"/>
      <c r="AL21" s="664">
        <v>66.8</v>
      </c>
      <c r="AM21" s="665"/>
      <c r="AN21" s="665"/>
      <c r="AO21" s="666"/>
      <c r="AP21" s="656" t="s">
        <v>266</v>
      </c>
      <c r="AQ21" s="675"/>
      <c r="AR21" s="675"/>
      <c r="AS21" s="675"/>
      <c r="AT21" s="675"/>
      <c r="AU21" s="675"/>
      <c r="AV21" s="675"/>
      <c r="AW21" s="675"/>
      <c r="AX21" s="675"/>
      <c r="AY21" s="675"/>
      <c r="AZ21" s="675"/>
      <c r="BA21" s="675"/>
      <c r="BB21" s="675"/>
      <c r="BC21" s="675"/>
      <c r="BD21" s="675"/>
      <c r="BE21" s="675"/>
      <c r="BF21" s="676"/>
      <c r="BG21" s="659" t="s">
        <v>122</v>
      </c>
      <c r="BH21" s="660"/>
      <c r="BI21" s="660"/>
      <c r="BJ21" s="660"/>
      <c r="BK21" s="660"/>
      <c r="BL21" s="660"/>
      <c r="BM21" s="660"/>
      <c r="BN21" s="661"/>
      <c r="BO21" s="662" t="s">
        <v>122</v>
      </c>
      <c r="BP21" s="662"/>
      <c r="BQ21" s="662"/>
      <c r="BR21" s="662"/>
      <c r="BS21" s="663" t="s">
        <v>122</v>
      </c>
      <c r="BT21" s="663"/>
      <c r="BU21" s="663"/>
      <c r="BV21" s="663"/>
      <c r="BW21" s="663"/>
      <c r="BX21" s="663"/>
      <c r="BY21" s="663"/>
      <c r="BZ21" s="663"/>
      <c r="CA21" s="663"/>
      <c r="CB21" s="667"/>
      <c r="CD21" s="680"/>
      <c r="CE21" s="681"/>
      <c r="CF21" s="681"/>
      <c r="CG21" s="681"/>
      <c r="CH21" s="681"/>
      <c r="CI21" s="681"/>
      <c r="CJ21" s="681"/>
      <c r="CK21" s="681"/>
      <c r="CL21" s="681"/>
      <c r="CM21" s="681"/>
      <c r="CN21" s="681"/>
      <c r="CO21" s="681"/>
      <c r="CP21" s="681"/>
      <c r="CQ21" s="682"/>
      <c r="CR21" s="683"/>
      <c r="CS21" s="678"/>
      <c r="CT21" s="678"/>
      <c r="CU21" s="678"/>
      <c r="CV21" s="678"/>
      <c r="CW21" s="678"/>
      <c r="CX21" s="678"/>
      <c r="CY21" s="684"/>
      <c r="CZ21" s="685"/>
      <c r="DA21" s="685"/>
      <c r="DB21" s="685"/>
      <c r="DC21" s="685"/>
      <c r="DD21" s="677"/>
      <c r="DE21" s="678"/>
      <c r="DF21" s="678"/>
      <c r="DG21" s="678"/>
      <c r="DH21" s="678"/>
      <c r="DI21" s="678"/>
      <c r="DJ21" s="678"/>
      <c r="DK21" s="678"/>
      <c r="DL21" s="678"/>
      <c r="DM21" s="678"/>
      <c r="DN21" s="678"/>
      <c r="DO21" s="678"/>
      <c r="DP21" s="684"/>
      <c r="DQ21" s="677"/>
      <c r="DR21" s="678"/>
      <c r="DS21" s="678"/>
      <c r="DT21" s="678"/>
      <c r="DU21" s="678"/>
      <c r="DV21" s="678"/>
      <c r="DW21" s="678"/>
      <c r="DX21" s="678"/>
      <c r="DY21" s="678"/>
      <c r="DZ21" s="678"/>
      <c r="EA21" s="678"/>
      <c r="EB21" s="678"/>
      <c r="EC21" s="679"/>
    </row>
    <row r="22" spans="2:133" ht="11.25" customHeight="1" x14ac:dyDescent="0.15">
      <c r="B22" s="656" t="s">
        <v>267</v>
      </c>
      <c r="C22" s="657"/>
      <c r="D22" s="657"/>
      <c r="E22" s="657"/>
      <c r="F22" s="657"/>
      <c r="G22" s="657"/>
      <c r="H22" s="657"/>
      <c r="I22" s="657"/>
      <c r="J22" s="657"/>
      <c r="K22" s="657"/>
      <c r="L22" s="657"/>
      <c r="M22" s="657"/>
      <c r="N22" s="657"/>
      <c r="O22" s="657"/>
      <c r="P22" s="657"/>
      <c r="Q22" s="658"/>
      <c r="R22" s="659">
        <v>3805965</v>
      </c>
      <c r="S22" s="660"/>
      <c r="T22" s="660"/>
      <c r="U22" s="660"/>
      <c r="V22" s="660"/>
      <c r="W22" s="660"/>
      <c r="X22" s="660"/>
      <c r="Y22" s="661"/>
      <c r="Z22" s="662">
        <v>33.799999999999997</v>
      </c>
      <c r="AA22" s="662"/>
      <c r="AB22" s="662"/>
      <c r="AC22" s="662"/>
      <c r="AD22" s="663">
        <v>3805965</v>
      </c>
      <c r="AE22" s="663"/>
      <c r="AF22" s="663"/>
      <c r="AG22" s="663"/>
      <c r="AH22" s="663"/>
      <c r="AI22" s="663"/>
      <c r="AJ22" s="663"/>
      <c r="AK22" s="663"/>
      <c r="AL22" s="664">
        <v>66.8</v>
      </c>
      <c r="AM22" s="665"/>
      <c r="AN22" s="665"/>
      <c r="AO22" s="666"/>
      <c r="AP22" s="656" t="s">
        <v>268</v>
      </c>
      <c r="AQ22" s="675"/>
      <c r="AR22" s="675"/>
      <c r="AS22" s="675"/>
      <c r="AT22" s="675"/>
      <c r="AU22" s="675"/>
      <c r="AV22" s="675"/>
      <c r="AW22" s="675"/>
      <c r="AX22" s="675"/>
      <c r="AY22" s="675"/>
      <c r="AZ22" s="675"/>
      <c r="BA22" s="675"/>
      <c r="BB22" s="675"/>
      <c r="BC22" s="675"/>
      <c r="BD22" s="675"/>
      <c r="BE22" s="675"/>
      <c r="BF22" s="676"/>
      <c r="BG22" s="659" t="s">
        <v>122</v>
      </c>
      <c r="BH22" s="660"/>
      <c r="BI22" s="660"/>
      <c r="BJ22" s="660"/>
      <c r="BK22" s="660"/>
      <c r="BL22" s="660"/>
      <c r="BM22" s="660"/>
      <c r="BN22" s="661"/>
      <c r="BO22" s="662" t="s">
        <v>122</v>
      </c>
      <c r="BP22" s="662"/>
      <c r="BQ22" s="662"/>
      <c r="BR22" s="662"/>
      <c r="BS22" s="663" t="s">
        <v>122</v>
      </c>
      <c r="BT22" s="663"/>
      <c r="BU22" s="663"/>
      <c r="BV22" s="663"/>
      <c r="BW22" s="663"/>
      <c r="BX22" s="663"/>
      <c r="BY22" s="663"/>
      <c r="BZ22" s="663"/>
      <c r="CA22" s="663"/>
      <c r="CB22" s="667"/>
      <c r="CD22" s="641" t="s">
        <v>269</v>
      </c>
      <c r="CE22" s="642"/>
      <c r="CF22" s="642"/>
      <c r="CG22" s="642"/>
      <c r="CH22" s="642"/>
      <c r="CI22" s="642"/>
      <c r="CJ22" s="642"/>
      <c r="CK22" s="642"/>
      <c r="CL22" s="642"/>
      <c r="CM22" s="642"/>
      <c r="CN22" s="642"/>
      <c r="CO22" s="642"/>
      <c r="CP22" s="642"/>
      <c r="CQ22" s="642"/>
      <c r="CR22" s="642"/>
      <c r="CS22" s="642"/>
      <c r="CT22" s="642"/>
      <c r="CU22" s="642"/>
      <c r="CV22" s="642"/>
      <c r="CW22" s="642"/>
      <c r="CX22" s="642"/>
      <c r="CY22" s="642"/>
      <c r="CZ22" s="642"/>
      <c r="DA22" s="642"/>
      <c r="DB22" s="642"/>
      <c r="DC22" s="642"/>
      <c r="DD22" s="642"/>
      <c r="DE22" s="642"/>
      <c r="DF22" s="642"/>
      <c r="DG22" s="642"/>
      <c r="DH22" s="642"/>
      <c r="DI22" s="642"/>
      <c r="DJ22" s="642"/>
      <c r="DK22" s="642"/>
      <c r="DL22" s="642"/>
      <c r="DM22" s="642"/>
      <c r="DN22" s="642"/>
      <c r="DO22" s="642"/>
      <c r="DP22" s="642"/>
      <c r="DQ22" s="642"/>
      <c r="DR22" s="642"/>
      <c r="DS22" s="642"/>
      <c r="DT22" s="642"/>
      <c r="DU22" s="642"/>
      <c r="DV22" s="642"/>
      <c r="DW22" s="642"/>
      <c r="DX22" s="642"/>
      <c r="DY22" s="642"/>
      <c r="DZ22" s="642"/>
      <c r="EA22" s="642"/>
      <c r="EB22" s="642"/>
      <c r="EC22" s="643"/>
    </row>
    <row r="23" spans="2:133" ht="11.25" customHeight="1" x14ac:dyDescent="0.15">
      <c r="B23" s="656" t="s">
        <v>270</v>
      </c>
      <c r="C23" s="657"/>
      <c r="D23" s="657"/>
      <c r="E23" s="657"/>
      <c r="F23" s="657"/>
      <c r="G23" s="657"/>
      <c r="H23" s="657"/>
      <c r="I23" s="657"/>
      <c r="J23" s="657"/>
      <c r="K23" s="657"/>
      <c r="L23" s="657"/>
      <c r="M23" s="657"/>
      <c r="N23" s="657"/>
      <c r="O23" s="657"/>
      <c r="P23" s="657"/>
      <c r="Q23" s="658"/>
      <c r="R23" s="659">
        <v>323441</v>
      </c>
      <c r="S23" s="660"/>
      <c r="T23" s="660"/>
      <c r="U23" s="660"/>
      <c r="V23" s="660"/>
      <c r="W23" s="660"/>
      <c r="X23" s="660"/>
      <c r="Y23" s="661"/>
      <c r="Z23" s="662">
        <v>2.9</v>
      </c>
      <c r="AA23" s="662"/>
      <c r="AB23" s="662"/>
      <c r="AC23" s="662"/>
      <c r="AD23" s="663" t="s">
        <v>122</v>
      </c>
      <c r="AE23" s="663"/>
      <c r="AF23" s="663"/>
      <c r="AG23" s="663"/>
      <c r="AH23" s="663"/>
      <c r="AI23" s="663"/>
      <c r="AJ23" s="663"/>
      <c r="AK23" s="663"/>
      <c r="AL23" s="664" t="s">
        <v>122</v>
      </c>
      <c r="AM23" s="665"/>
      <c r="AN23" s="665"/>
      <c r="AO23" s="666"/>
      <c r="AP23" s="656" t="s">
        <v>271</v>
      </c>
      <c r="AQ23" s="675"/>
      <c r="AR23" s="675"/>
      <c r="AS23" s="675"/>
      <c r="AT23" s="675"/>
      <c r="AU23" s="675"/>
      <c r="AV23" s="675"/>
      <c r="AW23" s="675"/>
      <c r="AX23" s="675"/>
      <c r="AY23" s="675"/>
      <c r="AZ23" s="675"/>
      <c r="BA23" s="675"/>
      <c r="BB23" s="675"/>
      <c r="BC23" s="675"/>
      <c r="BD23" s="675"/>
      <c r="BE23" s="675"/>
      <c r="BF23" s="676"/>
      <c r="BG23" s="659" t="s">
        <v>122</v>
      </c>
      <c r="BH23" s="660"/>
      <c r="BI23" s="660"/>
      <c r="BJ23" s="660"/>
      <c r="BK23" s="660"/>
      <c r="BL23" s="660"/>
      <c r="BM23" s="660"/>
      <c r="BN23" s="661"/>
      <c r="BO23" s="662" t="s">
        <v>122</v>
      </c>
      <c r="BP23" s="662"/>
      <c r="BQ23" s="662"/>
      <c r="BR23" s="662"/>
      <c r="BS23" s="663" t="s">
        <v>122</v>
      </c>
      <c r="BT23" s="663"/>
      <c r="BU23" s="663"/>
      <c r="BV23" s="663"/>
      <c r="BW23" s="663"/>
      <c r="BX23" s="663"/>
      <c r="BY23" s="663"/>
      <c r="BZ23" s="663"/>
      <c r="CA23" s="663"/>
      <c r="CB23" s="667"/>
      <c r="CD23" s="641" t="s">
        <v>211</v>
      </c>
      <c r="CE23" s="642"/>
      <c r="CF23" s="642"/>
      <c r="CG23" s="642"/>
      <c r="CH23" s="642"/>
      <c r="CI23" s="642"/>
      <c r="CJ23" s="642"/>
      <c r="CK23" s="642"/>
      <c r="CL23" s="642"/>
      <c r="CM23" s="642"/>
      <c r="CN23" s="642"/>
      <c r="CO23" s="642"/>
      <c r="CP23" s="642"/>
      <c r="CQ23" s="643"/>
      <c r="CR23" s="641" t="s">
        <v>272</v>
      </c>
      <c r="CS23" s="642"/>
      <c r="CT23" s="642"/>
      <c r="CU23" s="642"/>
      <c r="CV23" s="642"/>
      <c r="CW23" s="642"/>
      <c r="CX23" s="642"/>
      <c r="CY23" s="643"/>
      <c r="CZ23" s="641" t="s">
        <v>273</v>
      </c>
      <c r="DA23" s="642"/>
      <c r="DB23" s="642"/>
      <c r="DC23" s="643"/>
      <c r="DD23" s="641" t="s">
        <v>274</v>
      </c>
      <c r="DE23" s="642"/>
      <c r="DF23" s="642"/>
      <c r="DG23" s="642"/>
      <c r="DH23" s="642"/>
      <c r="DI23" s="642"/>
      <c r="DJ23" s="642"/>
      <c r="DK23" s="643"/>
      <c r="DL23" s="686" t="s">
        <v>275</v>
      </c>
      <c r="DM23" s="687"/>
      <c r="DN23" s="687"/>
      <c r="DO23" s="687"/>
      <c r="DP23" s="687"/>
      <c r="DQ23" s="687"/>
      <c r="DR23" s="687"/>
      <c r="DS23" s="687"/>
      <c r="DT23" s="687"/>
      <c r="DU23" s="687"/>
      <c r="DV23" s="688"/>
      <c r="DW23" s="641" t="s">
        <v>276</v>
      </c>
      <c r="DX23" s="642"/>
      <c r="DY23" s="642"/>
      <c r="DZ23" s="642"/>
      <c r="EA23" s="642"/>
      <c r="EB23" s="642"/>
      <c r="EC23" s="643"/>
    </row>
    <row r="24" spans="2:133" ht="11.25" customHeight="1" x14ac:dyDescent="0.15">
      <c r="B24" s="656" t="s">
        <v>277</v>
      </c>
      <c r="C24" s="657"/>
      <c r="D24" s="657"/>
      <c r="E24" s="657"/>
      <c r="F24" s="657"/>
      <c r="G24" s="657"/>
      <c r="H24" s="657"/>
      <c r="I24" s="657"/>
      <c r="J24" s="657"/>
      <c r="K24" s="657"/>
      <c r="L24" s="657"/>
      <c r="M24" s="657"/>
      <c r="N24" s="657"/>
      <c r="O24" s="657"/>
      <c r="P24" s="657"/>
      <c r="Q24" s="658"/>
      <c r="R24" s="659" t="s">
        <v>122</v>
      </c>
      <c r="S24" s="660"/>
      <c r="T24" s="660"/>
      <c r="U24" s="660"/>
      <c r="V24" s="660"/>
      <c r="W24" s="660"/>
      <c r="X24" s="660"/>
      <c r="Y24" s="661"/>
      <c r="Z24" s="662" t="s">
        <v>122</v>
      </c>
      <c r="AA24" s="662"/>
      <c r="AB24" s="662"/>
      <c r="AC24" s="662"/>
      <c r="AD24" s="663" t="s">
        <v>122</v>
      </c>
      <c r="AE24" s="663"/>
      <c r="AF24" s="663"/>
      <c r="AG24" s="663"/>
      <c r="AH24" s="663"/>
      <c r="AI24" s="663"/>
      <c r="AJ24" s="663"/>
      <c r="AK24" s="663"/>
      <c r="AL24" s="664" t="s">
        <v>122</v>
      </c>
      <c r="AM24" s="665"/>
      <c r="AN24" s="665"/>
      <c r="AO24" s="666"/>
      <c r="AP24" s="656" t="s">
        <v>278</v>
      </c>
      <c r="AQ24" s="675"/>
      <c r="AR24" s="675"/>
      <c r="AS24" s="675"/>
      <c r="AT24" s="675"/>
      <c r="AU24" s="675"/>
      <c r="AV24" s="675"/>
      <c r="AW24" s="675"/>
      <c r="AX24" s="675"/>
      <c r="AY24" s="675"/>
      <c r="AZ24" s="675"/>
      <c r="BA24" s="675"/>
      <c r="BB24" s="675"/>
      <c r="BC24" s="675"/>
      <c r="BD24" s="675"/>
      <c r="BE24" s="675"/>
      <c r="BF24" s="676"/>
      <c r="BG24" s="659" t="s">
        <v>122</v>
      </c>
      <c r="BH24" s="660"/>
      <c r="BI24" s="660"/>
      <c r="BJ24" s="660"/>
      <c r="BK24" s="660"/>
      <c r="BL24" s="660"/>
      <c r="BM24" s="660"/>
      <c r="BN24" s="661"/>
      <c r="BO24" s="662" t="s">
        <v>122</v>
      </c>
      <c r="BP24" s="662"/>
      <c r="BQ24" s="662"/>
      <c r="BR24" s="662"/>
      <c r="BS24" s="663" t="s">
        <v>122</v>
      </c>
      <c r="BT24" s="663"/>
      <c r="BU24" s="663"/>
      <c r="BV24" s="663"/>
      <c r="BW24" s="663"/>
      <c r="BX24" s="663"/>
      <c r="BY24" s="663"/>
      <c r="BZ24" s="663"/>
      <c r="CA24" s="663"/>
      <c r="CB24" s="667"/>
      <c r="CD24" s="645" t="s">
        <v>279</v>
      </c>
      <c r="CE24" s="646"/>
      <c r="CF24" s="646"/>
      <c r="CG24" s="646"/>
      <c r="CH24" s="646"/>
      <c r="CI24" s="646"/>
      <c r="CJ24" s="646"/>
      <c r="CK24" s="646"/>
      <c r="CL24" s="646"/>
      <c r="CM24" s="646"/>
      <c r="CN24" s="646"/>
      <c r="CO24" s="646"/>
      <c r="CP24" s="646"/>
      <c r="CQ24" s="647"/>
      <c r="CR24" s="648">
        <v>3139643</v>
      </c>
      <c r="CS24" s="649"/>
      <c r="CT24" s="649"/>
      <c r="CU24" s="649"/>
      <c r="CV24" s="649"/>
      <c r="CW24" s="649"/>
      <c r="CX24" s="649"/>
      <c r="CY24" s="650"/>
      <c r="CZ24" s="653">
        <v>28.8</v>
      </c>
      <c r="DA24" s="654"/>
      <c r="DB24" s="654"/>
      <c r="DC24" s="670"/>
      <c r="DD24" s="691">
        <v>2600860</v>
      </c>
      <c r="DE24" s="649"/>
      <c r="DF24" s="649"/>
      <c r="DG24" s="649"/>
      <c r="DH24" s="649"/>
      <c r="DI24" s="649"/>
      <c r="DJ24" s="649"/>
      <c r="DK24" s="650"/>
      <c r="DL24" s="691">
        <v>2386963</v>
      </c>
      <c r="DM24" s="649"/>
      <c r="DN24" s="649"/>
      <c r="DO24" s="649"/>
      <c r="DP24" s="649"/>
      <c r="DQ24" s="649"/>
      <c r="DR24" s="649"/>
      <c r="DS24" s="649"/>
      <c r="DT24" s="649"/>
      <c r="DU24" s="649"/>
      <c r="DV24" s="650"/>
      <c r="DW24" s="653">
        <v>41.8</v>
      </c>
      <c r="DX24" s="654"/>
      <c r="DY24" s="654"/>
      <c r="DZ24" s="654"/>
      <c r="EA24" s="654"/>
      <c r="EB24" s="654"/>
      <c r="EC24" s="655"/>
    </row>
    <row r="25" spans="2:133" ht="11.25" customHeight="1" x14ac:dyDescent="0.15">
      <c r="B25" s="656" t="s">
        <v>280</v>
      </c>
      <c r="C25" s="657"/>
      <c r="D25" s="657"/>
      <c r="E25" s="657"/>
      <c r="F25" s="657"/>
      <c r="G25" s="657"/>
      <c r="H25" s="657"/>
      <c r="I25" s="657"/>
      <c r="J25" s="657"/>
      <c r="K25" s="657"/>
      <c r="L25" s="657"/>
      <c r="M25" s="657"/>
      <c r="N25" s="657"/>
      <c r="O25" s="657"/>
      <c r="P25" s="657"/>
      <c r="Q25" s="658"/>
      <c r="R25" s="659">
        <v>5945418</v>
      </c>
      <c r="S25" s="660"/>
      <c r="T25" s="660"/>
      <c r="U25" s="660"/>
      <c r="V25" s="660"/>
      <c r="W25" s="660"/>
      <c r="X25" s="660"/>
      <c r="Y25" s="661"/>
      <c r="Z25" s="662">
        <v>52.9</v>
      </c>
      <c r="AA25" s="662"/>
      <c r="AB25" s="662"/>
      <c r="AC25" s="662"/>
      <c r="AD25" s="663">
        <v>5621977</v>
      </c>
      <c r="AE25" s="663"/>
      <c r="AF25" s="663"/>
      <c r="AG25" s="663"/>
      <c r="AH25" s="663"/>
      <c r="AI25" s="663"/>
      <c r="AJ25" s="663"/>
      <c r="AK25" s="663"/>
      <c r="AL25" s="664">
        <v>98.7</v>
      </c>
      <c r="AM25" s="665"/>
      <c r="AN25" s="665"/>
      <c r="AO25" s="666"/>
      <c r="AP25" s="656" t="s">
        <v>281</v>
      </c>
      <c r="AQ25" s="675"/>
      <c r="AR25" s="675"/>
      <c r="AS25" s="675"/>
      <c r="AT25" s="675"/>
      <c r="AU25" s="675"/>
      <c r="AV25" s="675"/>
      <c r="AW25" s="675"/>
      <c r="AX25" s="675"/>
      <c r="AY25" s="675"/>
      <c r="AZ25" s="675"/>
      <c r="BA25" s="675"/>
      <c r="BB25" s="675"/>
      <c r="BC25" s="675"/>
      <c r="BD25" s="675"/>
      <c r="BE25" s="675"/>
      <c r="BF25" s="676"/>
      <c r="BG25" s="659" t="s">
        <v>122</v>
      </c>
      <c r="BH25" s="660"/>
      <c r="BI25" s="660"/>
      <c r="BJ25" s="660"/>
      <c r="BK25" s="660"/>
      <c r="BL25" s="660"/>
      <c r="BM25" s="660"/>
      <c r="BN25" s="661"/>
      <c r="BO25" s="662" t="s">
        <v>122</v>
      </c>
      <c r="BP25" s="662"/>
      <c r="BQ25" s="662"/>
      <c r="BR25" s="662"/>
      <c r="BS25" s="663" t="s">
        <v>122</v>
      </c>
      <c r="BT25" s="663"/>
      <c r="BU25" s="663"/>
      <c r="BV25" s="663"/>
      <c r="BW25" s="663"/>
      <c r="BX25" s="663"/>
      <c r="BY25" s="663"/>
      <c r="BZ25" s="663"/>
      <c r="CA25" s="663"/>
      <c r="CB25" s="667"/>
      <c r="CD25" s="656" t="s">
        <v>282</v>
      </c>
      <c r="CE25" s="657"/>
      <c r="CF25" s="657"/>
      <c r="CG25" s="657"/>
      <c r="CH25" s="657"/>
      <c r="CI25" s="657"/>
      <c r="CJ25" s="657"/>
      <c r="CK25" s="657"/>
      <c r="CL25" s="657"/>
      <c r="CM25" s="657"/>
      <c r="CN25" s="657"/>
      <c r="CO25" s="657"/>
      <c r="CP25" s="657"/>
      <c r="CQ25" s="658"/>
      <c r="CR25" s="659">
        <v>1279421</v>
      </c>
      <c r="CS25" s="692"/>
      <c r="CT25" s="692"/>
      <c r="CU25" s="692"/>
      <c r="CV25" s="692"/>
      <c r="CW25" s="692"/>
      <c r="CX25" s="692"/>
      <c r="CY25" s="693"/>
      <c r="CZ25" s="664">
        <v>11.7</v>
      </c>
      <c r="DA25" s="689"/>
      <c r="DB25" s="689"/>
      <c r="DC25" s="694"/>
      <c r="DD25" s="668">
        <v>1180678</v>
      </c>
      <c r="DE25" s="692"/>
      <c r="DF25" s="692"/>
      <c r="DG25" s="692"/>
      <c r="DH25" s="692"/>
      <c r="DI25" s="692"/>
      <c r="DJ25" s="692"/>
      <c r="DK25" s="693"/>
      <c r="DL25" s="668">
        <v>1085896</v>
      </c>
      <c r="DM25" s="692"/>
      <c r="DN25" s="692"/>
      <c r="DO25" s="692"/>
      <c r="DP25" s="692"/>
      <c r="DQ25" s="692"/>
      <c r="DR25" s="692"/>
      <c r="DS25" s="692"/>
      <c r="DT25" s="692"/>
      <c r="DU25" s="692"/>
      <c r="DV25" s="693"/>
      <c r="DW25" s="664">
        <v>19</v>
      </c>
      <c r="DX25" s="689"/>
      <c r="DY25" s="689"/>
      <c r="DZ25" s="689"/>
      <c r="EA25" s="689"/>
      <c r="EB25" s="689"/>
      <c r="EC25" s="690"/>
    </row>
    <row r="26" spans="2:133" ht="11.25" customHeight="1" x14ac:dyDescent="0.15">
      <c r="B26" s="656" t="s">
        <v>283</v>
      </c>
      <c r="C26" s="657"/>
      <c r="D26" s="657"/>
      <c r="E26" s="657"/>
      <c r="F26" s="657"/>
      <c r="G26" s="657"/>
      <c r="H26" s="657"/>
      <c r="I26" s="657"/>
      <c r="J26" s="657"/>
      <c r="K26" s="657"/>
      <c r="L26" s="657"/>
      <c r="M26" s="657"/>
      <c r="N26" s="657"/>
      <c r="O26" s="657"/>
      <c r="P26" s="657"/>
      <c r="Q26" s="658"/>
      <c r="R26" s="659">
        <v>871</v>
      </c>
      <c r="S26" s="660"/>
      <c r="T26" s="660"/>
      <c r="U26" s="660"/>
      <c r="V26" s="660"/>
      <c r="W26" s="660"/>
      <c r="X26" s="660"/>
      <c r="Y26" s="661"/>
      <c r="Z26" s="662">
        <v>0</v>
      </c>
      <c r="AA26" s="662"/>
      <c r="AB26" s="662"/>
      <c r="AC26" s="662"/>
      <c r="AD26" s="663">
        <v>871</v>
      </c>
      <c r="AE26" s="663"/>
      <c r="AF26" s="663"/>
      <c r="AG26" s="663"/>
      <c r="AH26" s="663"/>
      <c r="AI26" s="663"/>
      <c r="AJ26" s="663"/>
      <c r="AK26" s="663"/>
      <c r="AL26" s="664">
        <v>0</v>
      </c>
      <c r="AM26" s="665"/>
      <c r="AN26" s="665"/>
      <c r="AO26" s="666"/>
      <c r="AP26" s="656" t="s">
        <v>284</v>
      </c>
      <c r="AQ26" s="675"/>
      <c r="AR26" s="675"/>
      <c r="AS26" s="675"/>
      <c r="AT26" s="675"/>
      <c r="AU26" s="675"/>
      <c r="AV26" s="675"/>
      <c r="AW26" s="675"/>
      <c r="AX26" s="675"/>
      <c r="AY26" s="675"/>
      <c r="AZ26" s="675"/>
      <c r="BA26" s="675"/>
      <c r="BB26" s="675"/>
      <c r="BC26" s="675"/>
      <c r="BD26" s="675"/>
      <c r="BE26" s="675"/>
      <c r="BF26" s="676"/>
      <c r="BG26" s="659" t="s">
        <v>122</v>
      </c>
      <c r="BH26" s="660"/>
      <c r="BI26" s="660"/>
      <c r="BJ26" s="660"/>
      <c r="BK26" s="660"/>
      <c r="BL26" s="660"/>
      <c r="BM26" s="660"/>
      <c r="BN26" s="661"/>
      <c r="BO26" s="662" t="s">
        <v>122</v>
      </c>
      <c r="BP26" s="662"/>
      <c r="BQ26" s="662"/>
      <c r="BR26" s="662"/>
      <c r="BS26" s="663" t="s">
        <v>122</v>
      </c>
      <c r="BT26" s="663"/>
      <c r="BU26" s="663"/>
      <c r="BV26" s="663"/>
      <c r="BW26" s="663"/>
      <c r="BX26" s="663"/>
      <c r="BY26" s="663"/>
      <c r="BZ26" s="663"/>
      <c r="CA26" s="663"/>
      <c r="CB26" s="667"/>
      <c r="CD26" s="656" t="s">
        <v>285</v>
      </c>
      <c r="CE26" s="657"/>
      <c r="CF26" s="657"/>
      <c r="CG26" s="657"/>
      <c r="CH26" s="657"/>
      <c r="CI26" s="657"/>
      <c r="CJ26" s="657"/>
      <c r="CK26" s="657"/>
      <c r="CL26" s="657"/>
      <c r="CM26" s="657"/>
      <c r="CN26" s="657"/>
      <c r="CO26" s="657"/>
      <c r="CP26" s="657"/>
      <c r="CQ26" s="658"/>
      <c r="CR26" s="659">
        <v>797120</v>
      </c>
      <c r="CS26" s="660"/>
      <c r="CT26" s="660"/>
      <c r="CU26" s="660"/>
      <c r="CV26" s="660"/>
      <c r="CW26" s="660"/>
      <c r="CX26" s="660"/>
      <c r="CY26" s="661"/>
      <c r="CZ26" s="664">
        <v>7.3</v>
      </c>
      <c r="DA26" s="689"/>
      <c r="DB26" s="689"/>
      <c r="DC26" s="694"/>
      <c r="DD26" s="668">
        <v>701151</v>
      </c>
      <c r="DE26" s="660"/>
      <c r="DF26" s="660"/>
      <c r="DG26" s="660"/>
      <c r="DH26" s="660"/>
      <c r="DI26" s="660"/>
      <c r="DJ26" s="660"/>
      <c r="DK26" s="661"/>
      <c r="DL26" s="668" t="s">
        <v>122</v>
      </c>
      <c r="DM26" s="660"/>
      <c r="DN26" s="660"/>
      <c r="DO26" s="660"/>
      <c r="DP26" s="660"/>
      <c r="DQ26" s="660"/>
      <c r="DR26" s="660"/>
      <c r="DS26" s="660"/>
      <c r="DT26" s="660"/>
      <c r="DU26" s="660"/>
      <c r="DV26" s="661"/>
      <c r="DW26" s="664" t="s">
        <v>122</v>
      </c>
      <c r="DX26" s="689"/>
      <c r="DY26" s="689"/>
      <c r="DZ26" s="689"/>
      <c r="EA26" s="689"/>
      <c r="EB26" s="689"/>
      <c r="EC26" s="690"/>
    </row>
    <row r="27" spans="2:133" ht="11.25" customHeight="1" x14ac:dyDescent="0.15">
      <c r="B27" s="656" t="s">
        <v>286</v>
      </c>
      <c r="C27" s="657"/>
      <c r="D27" s="657"/>
      <c r="E27" s="657"/>
      <c r="F27" s="657"/>
      <c r="G27" s="657"/>
      <c r="H27" s="657"/>
      <c r="I27" s="657"/>
      <c r="J27" s="657"/>
      <c r="K27" s="657"/>
      <c r="L27" s="657"/>
      <c r="M27" s="657"/>
      <c r="N27" s="657"/>
      <c r="O27" s="657"/>
      <c r="P27" s="657"/>
      <c r="Q27" s="658"/>
      <c r="R27" s="659">
        <v>30789</v>
      </c>
      <c r="S27" s="660"/>
      <c r="T27" s="660"/>
      <c r="U27" s="660"/>
      <c r="V27" s="660"/>
      <c r="W27" s="660"/>
      <c r="X27" s="660"/>
      <c r="Y27" s="661"/>
      <c r="Z27" s="662">
        <v>0.3</v>
      </c>
      <c r="AA27" s="662"/>
      <c r="AB27" s="662"/>
      <c r="AC27" s="662"/>
      <c r="AD27" s="663" t="s">
        <v>122</v>
      </c>
      <c r="AE27" s="663"/>
      <c r="AF27" s="663"/>
      <c r="AG27" s="663"/>
      <c r="AH27" s="663"/>
      <c r="AI27" s="663"/>
      <c r="AJ27" s="663"/>
      <c r="AK27" s="663"/>
      <c r="AL27" s="664" t="s">
        <v>122</v>
      </c>
      <c r="AM27" s="665"/>
      <c r="AN27" s="665"/>
      <c r="AO27" s="666"/>
      <c r="AP27" s="656" t="s">
        <v>287</v>
      </c>
      <c r="AQ27" s="657"/>
      <c r="AR27" s="657"/>
      <c r="AS27" s="657"/>
      <c r="AT27" s="657"/>
      <c r="AU27" s="657"/>
      <c r="AV27" s="657"/>
      <c r="AW27" s="657"/>
      <c r="AX27" s="657"/>
      <c r="AY27" s="657"/>
      <c r="AZ27" s="657"/>
      <c r="BA27" s="657"/>
      <c r="BB27" s="657"/>
      <c r="BC27" s="657"/>
      <c r="BD27" s="657"/>
      <c r="BE27" s="657"/>
      <c r="BF27" s="658"/>
      <c r="BG27" s="659">
        <v>1294500</v>
      </c>
      <c r="BH27" s="660"/>
      <c r="BI27" s="660"/>
      <c r="BJ27" s="660"/>
      <c r="BK27" s="660"/>
      <c r="BL27" s="660"/>
      <c r="BM27" s="660"/>
      <c r="BN27" s="661"/>
      <c r="BO27" s="662">
        <v>100</v>
      </c>
      <c r="BP27" s="662"/>
      <c r="BQ27" s="662"/>
      <c r="BR27" s="662"/>
      <c r="BS27" s="663">
        <v>19463</v>
      </c>
      <c r="BT27" s="663"/>
      <c r="BU27" s="663"/>
      <c r="BV27" s="663"/>
      <c r="BW27" s="663"/>
      <c r="BX27" s="663"/>
      <c r="BY27" s="663"/>
      <c r="BZ27" s="663"/>
      <c r="CA27" s="663"/>
      <c r="CB27" s="667"/>
      <c r="CD27" s="656" t="s">
        <v>288</v>
      </c>
      <c r="CE27" s="657"/>
      <c r="CF27" s="657"/>
      <c r="CG27" s="657"/>
      <c r="CH27" s="657"/>
      <c r="CI27" s="657"/>
      <c r="CJ27" s="657"/>
      <c r="CK27" s="657"/>
      <c r="CL27" s="657"/>
      <c r="CM27" s="657"/>
      <c r="CN27" s="657"/>
      <c r="CO27" s="657"/>
      <c r="CP27" s="657"/>
      <c r="CQ27" s="658"/>
      <c r="CR27" s="659">
        <v>664709</v>
      </c>
      <c r="CS27" s="692"/>
      <c r="CT27" s="692"/>
      <c r="CU27" s="692"/>
      <c r="CV27" s="692"/>
      <c r="CW27" s="692"/>
      <c r="CX27" s="692"/>
      <c r="CY27" s="693"/>
      <c r="CZ27" s="664">
        <v>6.1</v>
      </c>
      <c r="DA27" s="689"/>
      <c r="DB27" s="689"/>
      <c r="DC27" s="694"/>
      <c r="DD27" s="668">
        <v>272629</v>
      </c>
      <c r="DE27" s="692"/>
      <c r="DF27" s="692"/>
      <c r="DG27" s="692"/>
      <c r="DH27" s="692"/>
      <c r="DI27" s="692"/>
      <c r="DJ27" s="692"/>
      <c r="DK27" s="693"/>
      <c r="DL27" s="668">
        <v>153514</v>
      </c>
      <c r="DM27" s="692"/>
      <c r="DN27" s="692"/>
      <c r="DO27" s="692"/>
      <c r="DP27" s="692"/>
      <c r="DQ27" s="692"/>
      <c r="DR27" s="692"/>
      <c r="DS27" s="692"/>
      <c r="DT27" s="692"/>
      <c r="DU27" s="692"/>
      <c r="DV27" s="693"/>
      <c r="DW27" s="664">
        <v>2.7</v>
      </c>
      <c r="DX27" s="689"/>
      <c r="DY27" s="689"/>
      <c r="DZ27" s="689"/>
      <c r="EA27" s="689"/>
      <c r="EB27" s="689"/>
      <c r="EC27" s="690"/>
    </row>
    <row r="28" spans="2:133" ht="11.25" customHeight="1" x14ac:dyDescent="0.15">
      <c r="B28" s="656" t="s">
        <v>289</v>
      </c>
      <c r="C28" s="657"/>
      <c r="D28" s="657"/>
      <c r="E28" s="657"/>
      <c r="F28" s="657"/>
      <c r="G28" s="657"/>
      <c r="H28" s="657"/>
      <c r="I28" s="657"/>
      <c r="J28" s="657"/>
      <c r="K28" s="657"/>
      <c r="L28" s="657"/>
      <c r="M28" s="657"/>
      <c r="N28" s="657"/>
      <c r="O28" s="657"/>
      <c r="P28" s="657"/>
      <c r="Q28" s="658"/>
      <c r="R28" s="659">
        <v>181134</v>
      </c>
      <c r="S28" s="660"/>
      <c r="T28" s="660"/>
      <c r="U28" s="660"/>
      <c r="V28" s="660"/>
      <c r="W28" s="660"/>
      <c r="X28" s="660"/>
      <c r="Y28" s="661"/>
      <c r="Z28" s="662">
        <v>1.6</v>
      </c>
      <c r="AA28" s="662"/>
      <c r="AB28" s="662"/>
      <c r="AC28" s="662"/>
      <c r="AD28" s="663">
        <v>3009</v>
      </c>
      <c r="AE28" s="663"/>
      <c r="AF28" s="663"/>
      <c r="AG28" s="663"/>
      <c r="AH28" s="663"/>
      <c r="AI28" s="663"/>
      <c r="AJ28" s="663"/>
      <c r="AK28" s="663"/>
      <c r="AL28" s="664">
        <v>0.1</v>
      </c>
      <c r="AM28" s="665"/>
      <c r="AN28" s="665"/>
      <c r="AO28" s="666"/>
      <c r="AP28" s="656"/>
      <c r="AQ28" s="657"/>
      <c r="AR28" s="657"/>
      <c r="AS28" s="657"/>
      <c r="AT28" s="657"/>
      <c r="AU28" s="657"/>
      <c r="AV28" s="657"/>
      <c r="AW28" s="657"/>
      <c r="AX28" s="657"/>
      <c r="AY28" s="657"/>
      <c r="AZ28" s="657"/>
      <c r="BA28" s="657"/>
      <c r="BB28" s="657"/>
      <c r="BC28" s="657"/>
      <c r="BD28" s="657"/>
      <c r="BE28" s="657"/>
      <c r="BF28" s="658"/>
      <c r="BG28" s="659"/>
      <c r="BH28" s="660"/>
      <c r="BI28" s="660"/>
      <c r="BJ28" s="660"/>
      <c r="BK28" s="660"/>
      <c r="BL28" s="660"/>
      <c r="BM28" s="660"/>
      <c r="BN28" s="661"/>
      <c r="BO28" s="662"/>
      <c r="BP28" s="662"/>
      <c r="BQ28" s="662"/>
      <c r="BR28" s="662"/>
      <c r="BS28" s="668"/>
      <c r="BT28" s="660"/>
      <c r="BU28" s="660"/>
      <c r="BV28" s="660"/>
      <c r="BW28" s="660"/>
      <c r="BX28" s="660"/>
      <c r="BY28" s="660"/>
      <c r="BZ28" s="660"/>
      <c r="CA28" s="660"/>
      <c r="CB28" s="669"/>
      <c r="CD28" s="656" t="s">
        <v>290</v>
      </c>
      <c r="CE28" s="657"/>
      <c r="CF28" s="657"/>
      <c r="CG28" s="657"/>
      <c r="CH28" s="657"/>
      <c r="CI28" s="657"/>
      <c r="CJ28" s="657"/>
      <c r="CK28" s="657"/>
      <c r="CL28" s="657"/>
      <c r="CM28" s="657"/>
      <c r="CN28" s="657"/>
      <c r="CO28" s="657"/>
      <c r="CP28" s="657"/>
      <c r="CQ28" s="658"/>
      <c r="CR28" s="659">
        <v>1195513</v>
      </c>
      <c r="CS28" s="660"/>
      <c r="CT28" s="660"/>
      <c r="CU28" s="660"/>
      <c r="CV28" s="660"/>
      <c r="CW28" s="660"/>
      <c r="CX28" s="660"/>
      <c r="CY28" s="661"/>
      <c r="CZ28" s="664">
        <v>11</v>
      </c>
      <c r="DA28" s="689"/>
      <c r="DB28" s="689"/>
      <c r="DC28" s="694"/>
      <c r="DD28" s="668">
        <v>1147553</v>
      </c>
      <c r="DE28" s="660"/>
      <c r="DF28" s="660"/>
      <c r="DG28" s="660"/>
      <c r="DH28" s="660"/>
      <c r="DI28" s="660"/>
      <c r="DJ28" s="660"/>
      <c r="DK28" s="661"/>
      <c r="DL28" s="668">
        <v>1147553</v>
      </c>
      <c r="DM28" s="660"/>
      <c r="DN28" s="660"/>
      <c r="DO28" s="660"/>
      <c r="DP28" s="660"/>
      <c r="DQ28" s="660"/>
      <c r="DR28" s="660"/>
      <c r="DS28" s="660"/>
      <c r="DT28" s="660"/>
      <c r="DU28" s="660"/>
      <c r="DV28" s="661"/>
      <c r="DW28" s="664">
        <v>20.100000000000001</v>
      </c>
      <c r="DX28" s="689"/>
      <c r="DY28" s="689"/>
      <c r="DZ28" s="689"/>
      <c r="EA28" s="689"/>
      <c r="EB28" s="689"/>
      <c r="EC28" s="690"/>
    </row>
    <row r="29" spans="2:133" ht="11.25" customHeight="1" x14ac:dyDescent="0.15">
      <c r="B29" s="656" t="s">
        <v>291</v>
      </c>
      <c r="C29" s="657"/>
      <c r="D29" s="657"/>
      <c r="E29" s="657"/>
      <c r="F29" s="657"/>
      <c r="G29" s="657"/>
      <c r="H29" s="657"/>
      <c r="I29" s="657"/>
      <c r="J29" s="657"/>
      <c r="K29" s="657"/>
      <c r="L29" s="657"/>
      <c r="M29" s="657"/>
      <c r="N29" s="657"/>
      <c r="O29" s="657"/>
      <c r="P29" s="657"/>
      <c r="Q29" s="658"/>
      <c r="R29" s="659">
        <v>24807</v>
      </c>
      <c r="S29" s="660"/>
      <c r="T29" s="660"/>
      <c r="U29" s="660"/>
      <c r="V29" s="660"/>
      <c r="W29" s="660"/>
      <c r="X29" s="660"/>
      <c r="Y29" s="661"/>
      <c r="Z29" s="662">
        <v>0.2</v>
      </c>
      <c r="AA29" s="662"/>
      <c r="AB29" s="662"/>
      <c r="AC29" s="662"/>
      <c r="AD29" s="663" t="s">
        <v>122</v>
      </c>
      <c r="AE29" s="663"/>
      <c r="AF29" s="663"/>
      <c r="AG29" s="663"/>
      <c r="AH29" s="663"/>
      <c r="AI29" s="663"/>
      <c r="AJ29" s="663"/>
      <c r="AK29" s="663"/>
      <c r="AL29" s="664" t="s">
        <v>122</v>
      </c>
      <c r="AM29" s="665"/>
      <c r="AN29" s="665"/>
      <c r="AO29" s="666"/>
      <c r="AP29" s="680"/>
      <c r="AQ29" s="681"/>
      <c r="AR29" s="681"/>
      <c r="AS29" s="681"/>
      <c r="AT29" s="681"/>
      <c r="AU29" s="681"/>
      <c r="AV29" s="681"/>
      <c r="AW29" s="681"/>
      <c r="AX29" s="681"/>
      <c r="AY29" s="681"/>
      <c r="AZ29" s="681"/>
      <c r="BA29" s="681"/>
      <c r="BB29" s="681"/>
      <c r="BC29" s="681"/>
      <c r="BD29" s="681"/>
      <c r="BE29" s="681"/>
      <c r="BF29" s="682"/>
      <c r="BG29" s="659"/>
      <c r="BH29" s="660"/>
      <c r="BI29" s="660"/>
      <c r="BJ29" s="660"/>
      <c r="BK29" s="660"/>
      <c r="BL29" s="660"/>
      <c r="BM29" s="660"/>
      <c r="BN29" s="661"/>
      <c r="BO29" s="662"/>
      <c r="BP29" s="662"/>
      <c r="BQ29" s="662"/>
      <c r="BR29" s="662"/>
      <c r="BS29" s="663"/>
      <c r="BT29" s="663"/>
      <c r="BU29" s="663"/>
      <c r="BV29" s="663"/>
      <c r="BW29" s="663"/>
      <c r="BX29" s="663"/>
      <c r="BY29" s="663"/>
      <c r="BZ29" s="663"/>
      <c r="CA29" s="663"/>
      <c r="CB29" s="667"/>
      <c r="CD29" s="697" t="s">
        <v>292</v>
      </c>
      <c r="CE29" s="698"/>
      <c r="CF29" s="656" t="s">
        <v>66</v>
      </c>
      <c r="CG29" s="657"/>
      <c r="CH29" s="657"/>
      <c r="CI29" s="657"/>
      <c r="CJ29" s="657"/>
      <c r="CK29" s="657"/>
      <c r="CL29" s="657"/>
      <c r="CM29" s="657"/>
      <c r="CN29" s="657"/>
      <c r="CO29" s="657"/>
      <c r="CP29" s="657"/>
      <c r="CQ29" s="658"/>
      <c r="CR29" s="659">
        <v>1194781</v>
      </c>
      <c r="CS29" s="692"/>
      <c r="CT29" s="692"/>
      <c r="CU29" s="692"/>
      <c r="CV29" s="692"/>
      <c r="CW29" s="692"/>
      <c r="CX29" s="692"/>
      <c r="CY29" s="693"/>
      <c r="CZ29" s="664">
        <v>11</v>
      </c>
      <c r="DA29" s="689"/>
      <c r="DB29" s="689"/>
      <c r="DC29" s="694"/>
      <c r="DD29" s="668">
        <v>1146821</v>
      </c>
      <c r="DE29" s="692"/>
      <c r="DF29" s="692"/>
      <c r="DG29" s="692"/>
      <c r="DH29" s="692"/>
      <c r="DI29" s="692"/>
      <c r="DJ29" s="692"/>
      <c r="DK29" s="693"/>
      <c r="DL29" s="668">
        <v>1146821</v>
      </c>
      <c r="DM29" s="692"/>
      <c r="DN29" s="692"/>
      <c r="DO29" s="692"/>
      <c r="DP29" s="692"/>
      <c r="DQ29" s="692"/>
      <c r="DR29" s="692"/>
      <c r="DS29" s="692"/>
      <c r="DT29" s="692"/>
      <c r="DU29" s="692"/>
      <c r="DV29" s="693"/>
      <c r="DW29" s="664">
        <v>20.100000000000001</v>
      </c>
      <c r="DX29" s="689"/>
      <c r="DY29" s="689"/>
      <c r="DZ29" s="689"/>
      <c r="EA29" s="689"/>
      <c r="EB29" s="689"/>
      <c r="EC29" s="690"/>
    </row>
    <row r="30" spans="2:133" ht="11.25" customHeight="1" x14ac:dyDescent="0.15">
      <c r="B30" s="656" t="s">
        <v>293</v>
      </c>
      <c r="C30" s="657"/>
      <c r="D30" s="657"/>
      <c r="E30" s="657"/>
      <c r="F30" s="657"/>
      <c r="G30" s="657"/>
      <c r="H30" s="657"/>
      <c r="I30" s="657"/>
      <c r="J30" s="657"/>
      <c r="K30" s="657"/>
      <c r="L30" s="657"/>
      <c r="M30" s="657"/>
      <c r="N30" s="657"/>
      <c r="O30" s="657"/>
      <c r="P30" s="657"/>
      <c r="Q30" s="658"/>
      <c r="R30" s="659">
        <v>1115242</v>
      </c>
      <c r="S30" s="660"/>
      <c r="T30" s="660"/>
      <c r="U30" s="660"/>
      <c r="V30" s="660"/>
      <c r="W30" s="660"/>
      <c r="X30" s="660"/>
      <c r="Y30" s="661"/>
      <c r="Z30" s="662">
        <v>9.9</v>
      </c>
      <c r="AA30" s="662"/>
      <c r="AB30" s="662"/>
      <c r="AC30" s="662"/>
      <c r="AD30" s="663" t="s">
        <v>122</v>
      </c>
      <c r="AE30" s="663"/>
      <c r="AF30" s="663"/>
      <c r="AG30" s="663"/>
      <c r="AH30" s="663"/>
      <c r="AI30" s="663"/>
      <c r="AJ30" s="663"/>
      <c r="AK30" s="663"/>
      <c r="AL30" s="664" t="s">
        <v>122</v>
      </c>
      <c r="AM30" s="665"/>
      <c r="AN30" s="665"/>
      <c r="AO30" s="666"/>
      <c r="AP30" s="641" t="s">
        <v>211</v>
      </c>
      <c r="AQ30" s="642"/>
      <c r="AR30" s="642"/>
      <c r="AS30" s="642"/>
      <c r="AT30" s="642"/>
      <c r="AU30" s="642"/>
      <c r="AV30" s="642"/>
      <c r="AW30" s="642"/>
      <c r="AX30" s="642"/>
      <c r="AY30" s="642"/>
      <c r="AZ30" s="642"/>
      <c r="BA30" s="642"/>
      <c r="BB30" s="642"/>
      <c r="BC30" s="642"/>
      <c r="BD30" s="642"/>
      <c r="BE30" s="642"/>
      <c r="BF30" s="643"/>
      <c r="BG30" s="641" t="s">
        <v>294</v>
      </c>
      <c r="BH30" s="695"/>
      <c r="BI30" s="695"/>
      <c r="BJ30" s="695"/>
      <c r="BK30" s="695"/>
      <c r="BL30" s="695"/>
      <c r="BM30" s="695"/>
      <c r="BN30" s="695"/>
      <c r="BO30" s="695"/>
      <c r="BP30" s="695"/>
      <c r="BQ30" s="696"/>
      <c r="BR30" s="641" t="s">
        <v>295</v>
      </c>
      <c r="BS30" s="695"/>
      <c r="BT30" s="695"/>
      <c r="BU30" s="695"/>
      <c r="BV30" s="695"/>
      <c r="BW30" s="695"/>
      <c r="BX30" s="695"/>
      <c r="BY30" s="695"/>
      <c r="BZ30" s="695"/>
      <c r="CA30" s="695"/>
      <c r="CB30" s="696"/>
      <c r="CD30" s="699"/>
      <c r="CE30" s="700"/>
      <c r="CF30" s="656" t="s">
        <v>296</v>
      </c>
      <c r="CG30" s="657"/>
      <c r="CH30" s="657"/>
      <c r="CI30" s="657"/>
      <c r="CJ30" s="657"/>
      <c r="CK30" s="657"/>
      <c r="CL30" s="657"/>
      <c r="CM30" s="657"/>
      <c r="CN30" s="657"/>
      <c r="CO30" s="657"/>
      <c r="CP30" s="657"/>
      <c r="CQ30" s="658"/>
      <c r="CR30" s="659">
        <v>1150552</v>
      </c>
      <c r="CS30" s="660"/>
      <c r="CT30" s="660"/>
      <c r="CU30" s="660"/>
      <c r="CV30" s="660"/>
      <c r="CW30" s="660"/>
      <c r="CX30" s="660"/>
      <c r="CY30" s="661"/>
      <c r="CZ30" s="664">
        <v>10.5</v>
      </c>
      <c r="DA30" s="689"/>
      <c r="DB30" s="689"/>
      <c r="DC30" s="694"/>
      <c r="DD30" s="668">
        <v>1107097</v>
      </c>
      <c r="DE30" s="660"/>
      <c r="DF30" s="660"/>
      <c r="DG30" s="660"/>
      <c r="DH30" s="660"/>
      <c r="DI30" s="660"/>
      <c r="DJ30" s="660"/>
      <c r="DK30" s="661"/>
      <c r="DL30" s="668">
        <v>1107097</v>
      </c>
      <c r="DM30" s="660"/>
      <c r="DN30" s="660"/>
      <c r="DO30" s="660"/>
      <c r="DP30" s="660"/>
      <c r="DQ30" s="660"/>
      <c r="DR30" s="660"/>
      <c r="DS30" s="660"/>
      <c r="DT30" s="660"/>
      <c r="DU30" s="660"/>
      <c r="DV30" s="661"/>
      <c r="DW30" s="664">
        <v>19.399999999999999</v>
      </c>
      <c r="DX30" s="689"/>
      <c r="DY30" s="689"/>
      <c r="DZ30" s="689"/>
      <c r="EA30" s="689"/>
      <c r="EB30" s="689"/>
      <c r="EC30" s="690"/>
    </row>
    <row r="31" spans="2:133" ht="11.25" customHeight="1" x14ac:dyDescent="0.15">
      <c r="B31" s="672" t="s">
        <v>297</v>
      </c>
      <c r="C31" s="673"/>
      <c r="D31" s="673"/>
      <c r="E31" s="673"/>
      <c r="F31" s="673"/>
      <c r="G31" s="673"/>
      <c r="H31" s="673"/>
      <c r="I31" s="673"/>
      <c r="J31" s="673"/>
      <c r="K31" s="673"/>
      <c r="L31" s="673"/>
      <c r="M31" s="673"/>
      <c r="N31" s="673"/>
      <c r="O31" s="673"/>
      <c r="P31" s="673"/>
      <c r="Q31" s="674"/>
      <c r="R31" s="659" t="s">
        <v>122</v>
      </c>
      <c r="S31" s="660"/>
      <c r="T31" s="660"/>
      <c r="U31" s="660"/>
      <c r="V31" s="660"/>
      <c r="W31" s="660"/>
      <c r="X31" s="660"/>
      <c r="Y31" s="661"/>
      <c r="Z31" s="662" t="s">
        <v>122</v>
      </c>
      <c r="AA31" s="662"/>
      <c r="AB31" s="662"/>
      <c r="AC31" s="662"/>
      <c r="AD31" s="663" t="s">
        <v>122</v>
      </c>
      <c r="AE31" s="663"/>
      <c r="AF31" s="663"/>
      <c r="AG31" s="663"/>
      <c r="AH31" s="663"/>
      <c r="AI31" s="663"/>
      <c r="AJ31" s="663"/>
      <c r="AK31" s="663"/>
      <c r="AL31" s="664" t="s">
        <v>122</v>
      </c>
      <c r="AM31" s="665"/>
      <c r="AN31" s="665"/>
      <c r="AO31" s="666"/>
      <c r="AP31" s="707" t="s">
        <v>298</v>
      </c>
      <c r="AQ31" s="708"/>
      <c r="AR31" s="708"/>
      <c r="AS31" s="708"/>
      <c r="AT31" s="713" t="s">
        <v>299</v>
      </c>
      <c r="AU31" s="206"/>
      <c r="AV31" s="206"/>
      <c r="AW31" s="206"/>
      <c r="AX31" s="645" t="s">
        <v>177</v>
      </c>
      <c r="AY31" s="646"/>
      <c r="AZ31" s="646"/>
      <c r="BA31" s="646"/>
      <c r="BB31" s="646"/>
      <c r="BC31" s="646"/>
      <c r="BD31" s="646"/>
      <c r="BE31" s="646"/>
      <c r="BF31" s="647"/>
      <c r="BG31" s="706">
        <v>99.7</v>
      </c>
      <c r="BH31" s="703"/>
      <c r="BI31" s="703"/>
      <c r="BJ31" s="703"/>
      <c r="BK31" s="703"/>
      <c r="BL31" s="703"/>
      <c r="BM31" s="654">
        <v>98</v>
      </c>
      <c r="BN31" s="703"/>
      <c r="BO31" s="703"/>
      <c r="BP31" s="703"/>
      <c r="BQ31" s="704"/>
      <c r="BR31" s="706">
        <v>99.5</v>
      </c>
      <c r="BS31" s="703"/>
      <c r="BT31" s="703"/>
      <c r="BU31" s="703"/>
      <c r="BV31" s="703"/>
      <c r="BW31" s="703"/>
      <c r="BX31" s="654">
        <v>97.9</v>
      </c>
      <c r="BY31" s="703"/>
      <c r="BZ31" s="703"/>
      <c r="CA31" s="703"/>
      <c r="CB31" s="704"/>
      <c r="CD31" s="699"/>
      <c r="CE31" s="700"/>
      <c r="CF31" s="656" t="s">
        <v>300</v>
      </c>
      <c r="CG31" s="657"/>
      <c r="CH31" s="657"/>
      <c r="CI31" s="657"/>
      <c r="CJ31" s="657"/>
      <c r="CK31" s="657"/>
      <c r="CL31" s="657"/>
      <c r="CM31" s="657"/>
      <c r="CN31" s="657"/>
      <c r="CO31" s="657"/>
      <c r="CP31" s="657"/>
      <c r="CQ31" s="658"/>
      <c r="CR31" s="659">
        <v>44229</v>
      </c>
      <c r="CS31" s="692"/>
      <c r="CT31" s="692"/>
      <c r="CU31" s="692"/>
      <c r="CV31" s="692"/>
      <c r="CW31" s="692"/>
      <c r="CX31" s="692"/>
      <c r="CY31" s="693"/>
      <c r="CZ31" s="664">
        <v>0.4</v>
      </c>
      <c r="DA31" s="689"/>
      <c r="DB31" s="689"/>
      <c r="DC31" s="694"/>
      <c r="DD31" s="668">
        <v>39724</v>
      </c>
      <c r="DE31" s="692"/>
      <c r="DF31" s="692"/>
      <c r="DG31" s="692"/>
      <c r="DH31" s="692"/>
      <c r="DI31" s="692"/>
      <c r="DJ31" s="692"/>
      <c r="DK31" s="693"/>
      <c r="DL31" s="668">
        <v>39724</v>
      </c>
      <c r="DM31" s="692"/>
      <c r="DN31" s="692"/>
      <c r="DO31" s="692"/>
      <c r="DP31" s="692"/>
      <c r="DQ31" s="692"/>
      <c r="DR31" s="692"/>
      <c r="DS31" s="692"/>
      <c r="DT31" s="692"/>
      <c r="DU31" s="692"/>
      <c r="DV31" s="693"/>
      <c r="DW31" s="664">
        <v>0.7</v>
      </c>
      <c r="DX31" s="689"/>
      <c r="DY31" s="689"/>
      <c r="DZ31" s="689"/>
      <c r="EA31" s="689"/>
      <c r="EB31" s="689"/>
      <c r="EC31" s="690"/>
    </row>
    <row r="32" spans="2:133" ht="11.25" customHeight="1" x14ac:dyDescent="0.15">
      <c r="B32" s="656" t="s">
        <v>301</v>
      </c>
      <c r="C32" s="657"/>
      <c r="D32" s="657"/>
      <c r="E32" s="657"/>
      <c r="F32" s="657"/>
      <c r="G32" s="657"/>
      <c r="H32" s="657"/>
      <c r="I32" s="657"/>
      <c r="J32" s="657"/>
      <c r="K32" s="657"/>
      <c r="L32" s="657"/>
      <c r="M32" s="657"/>
      <c r="N32" s="657"/>
      <c r="O32" s="657"/>
      <c r="P32" s="657"/>
      <c r="Q32" s="658"/>
      <c r="R32" s="659">
        <v>926753</v>
      </c>
      <c r="S32" s="660"/>
      <c r="T32" s="660"/>
      <c r="U32" s="660"/>
      <c r="V32" s="660"/>
      <c r="W32" s="660"/>
      <c r="X32" s="660"/>
      <c r="Y32" s="661"/>
      <c r="Z32" s="662">
        <v>8.1999999999999993</v>
      </c>
      <c r="AA32" s="662"/>
      <c r="AB32" s="662"/>
      <c r="AC32" s="662"/>
      <c r="AD32" s="663" t="s">
        <v>122</v>
      </c>
      <c r="AE32" s="663"/>
      <c r="AF32" s="663"/>
      <c r="AG32" s="663"/>
      <c r="AH32" s="663"/>
      <c r="AI32" s="663"/>
      <c r="AJ32" s="663"/>
      <c r="AK32" s="663"/>
      <c r="AL32" s="664" t="s">
        <v>122</v>
      </c>
      <c r="AM32" s="665"/>
      <c r="AN32" s="665"/>
      <c r="AO32" s="666"/>
      <c r="AP32" s="709"/>
      <c r="AQ32" s="710"/>
      <c r="AR32" s="710"/>
      <c r="AS32" s="710"/>
      <c r="AT32" s="714"/>
      <c r="AU32" s="202" t="s">
        <v>302</v>
      </c>
      <c r="AX32" s="656" t="s">
        <v>303</v>
      </c>
      <c r="AY32" s="657"/>
      <c r="AZ32" s="657"/>
      <c r="BA32" s="657"/>
      <c r="BB32" s="657"/>
      <c r="BC32" s="657"/>
      <c r="BD32" s="657"/>
      <c r="BE32" s="657"/>
      <c r="BF32" s="658"/>
      <c r="BG32" s="716">
        <v>99.8</v>
      </c>
      <c r="BH32" s="692"/>
      <c r="BI32" s="692"/>
      <c r="BJ32" s="692"/>
      <c r="BK32" s="692"/>
      <c r="BL32" s="692"/>
      <c r="BM32" s="665">
        <v>97.7</v>
      </c>
      <c r="BN32" s="692"/>
      <c r="BO32" s="692"/>
      <c r="BP32" s="692"/>
      <c r="BQ32" s="705"/>
      <c r="BR32" s="716">
        <v>99.4</v>
      </c>
      <c r="BS32" s="692"/>
      <c r="BT32" s="692"/>
      <c r="BU32" s="692"/>
      <c r="BV32" s="692"/>
      <c r="BW32" s="692"/>
      <c r="BX32" s="665">
        <v>97.8</v>
      </c>
      <c r="BY32" s="692"/>
      <c r="BZ32" s="692"/>
      <c r="CA32" s="692"/>
      <c r="CB32" s="705"/>
      <c r="CD32" s="701"/>
      <c r="CE32" s="702"/>
      <c r="CF32" s="656" t="s">
        <v>304</v>
      </c>
      <c r="CG32" s="657"/>
      <c r="CH32" s="657"/>
      <c r="CI32" s="657"/>
      <c r="CJ32" s="657"/>
      <c r="CK32" s="657"/>
      <c r="CL32" s="657"/>
      <c r="CM32" s="657"/>
      <c r="CN32" s="657"/>
      <c r="CO32" s="657"/>
      <c r="CP32" s="657"/>
      <c r="CQ32" s="658"/>
      <c r="CR32" s="659">
        <v>732</v>
      </c>
      <c r="CS32" s="660"/>
      <c r="CT32" s="660"/>
      <c r="CU32" s="660"/>
      <c r="CV32" s="660"/>
      <c r="CW32" s="660"/>
      <c r="CX32" s="660"/>
      <c r="CY32" s="661"/>
      <c r="CZ32" s="664">
        <v>0</v>
      </c>
      <c r="DA32" s="689"/>
      <c r="DB32" s="689"/>
      <c r="DC32" s="694"/>
      <c r="DD32" s="668">
        <v>732</v>
      </c>
      <c r="DE32" s="660"/>
      <c r="DF32" s="660"/>
      <c r="DG32" s="660"/>
      <c r="DH32" s="660"/>
      <c r="DI32" s="660"/>
      <c r="DJ32" s="660"/>
      <c r="DK32" s="661"/>
      <c r="DL32" s="668">
        <v>732</v>
      </c>
      <c r="DM32" s="660"/>
      <c r="DN32" s="660"/>
      <c r="DO32" s="660"/>
      <c r="DP32" s="660"/>
      <c r="DQ32" s="660"/>
      <c r="DR32" s="660"/>
      <c r="DS32" s="660"/>
      <c r="DT32" s="660"/>
      <c r="DU32" s="660"/>
      <c r="DV32" s="661"/>
      <c r="DW32" s="664">
        <v>0</v>
      </c>
      <c r="DX32" s="689"/>
      <c r="DY32" s="689"/>
      <c r="DZ32" s="689"/>
      <c r="EA32" s="689"/>
      <c r="EB32" s="689"/>
      <c r="EC32" s="690"/>
    </row>
    <row r="33" spans="2:133" ht="11.25" customHeight="1" x14ac:dyDescent="0.15">
      <c r="B33" s="656" t="s">
        <v>305</v>
      </c>
      <c r="C33" s="657"/>
      <c r="D33" s="657"/>
      <c r="E33" s="657"/>
      <c r="F33" s="657"/>
      <c r="G33" s="657"/>
      <c r="H33" s="657"/>
      <c r="I33" s="657"/>
      <c r="J33" s="657"/>
      <c r="K33" s="657"/>
      <c r="L33" s="657"/>
      <c r="M33" s="657"/>
      <c r="N33" s="657"/>
      <c r="O33" s="657"/>
      <c r="P33" s="657"/>
      <c r="Q33" s="658"/>
      <c r="R33" s="659">
        <v>104230</v>
      </c>
      <c r="S33" s="660"/>
      <c r="T33" s="660"/>
      <c r="U33" s="660"/>
      <c r="V33" s="660"/>
      <c r="W33" s="660"/>
      <c r="X33" s="660"/>
      <c r="Y33" s="661"/>
      <c r="Z33" s="662">
        <v>0.9</v>
      </c>
      <c r="AA33" s="662"/>
      <c r="AB33" s="662"/>
      <c r="AC33" s="662"/>
      <c r="AD33" s="663">
        <v>71341</v>
      </c>
      <c r="AE33" s="663"/>
      <c r="AF33" s="663"/>
      <c r="AG33" s="663"/>
      <c r="AH33" s="663"/>
      <c r="AI33" s="663"/>
      <c r="AJ33" s="663"/>
      <c r="AK33" s="663"/>
      <c r="AL33" s="664">
        <v>1.3</v>
      </c>
      <c r="AM33" s="665"/>
      <c r="AN33" s="665"/>
      <c r="AO33" s="666"/>
      <c r="AP33" s="711"/>
      <c r="AQ33" s="712"/>
      <c r="AR33" s="712"/>
      <c r="AS33" s="712"/>
      <c r="AT33" s="715"/>
      <c r="AU33" s="207"/>
      <c r="AV33" s="207"/>
      <c r="AW33" s="207"/>
      <c r="AX33" s="680" t="s">
        <v>306</v>
      </c>
      <c r="AY33" s="681"/>
      <c r="AZ33" s="681"/>
      <c r="BA33" s="681"/>
      <c r="BB33" s="681"/>
      <c r="BC33" s="681"/>
      <c r="BD33" s="681"/>
      <c r="BE33" s="681"/>
      <c r="BF33" s="682"/>
      <c r="BG33" s="717">
        <v>99.7</v>
      </c>
      <c r="BH33" s="718"/>
      <c r="BI33" s="718"/>
      <c r="BJ33" s="718"/>
      <c r="BK33" s="718"/>
      <c r="BL33" s="718"/>
      <c r="BM33" s="719">
        <v>97.9</v>
      </c>
      <c r="BN33" s="718"/>
      <c r="BO33" s="718"/>
      <c r="BP33" s="718"/>
      <c r="BQ33" s="720"/>
      <c r="BR33" s="717">
        <v>99.4</v>
      </c>
      <c r="BS33" s="718"/>
      <c r="BT33" s="718"/>
      <c r="BU33" s="718"/>
      <c r="BV33" s="718"/>
      <c r="BW33" s="718"/>
      <c r="BX33" s="719">
        <v>97.8</v>
      </c>
      <c r="BY33" s="718"/>
      <c r="BZ33" s="718"/>
      <c r="CA33" s="718"/>
      <c r="CB33" s="720"/>
      <c r="CD33" s="656" t="s">
        <v>307</v>
      </c>
      <c r="CE33" s="657"/>
      <c r="CF33" s="657"/>
      <c r="CG33" s="657"/>
      <c r="CH33" s="657"/>
      <c r="CI33" s="657"/>
      <c r="CJ33" s="657"/>
      <c r="CK33" s="657"/>
      <c r="CL33" s="657"/>
      <c r="CM33" s="657"/>
      <c r="CN33" s="657"/>
      <c r="CO33" s="657"/>
      <c r="CP33" s="657"/>
      <c r="CQ33" s="658"/>
      <c r="CR33" s="659">
        <v>4260972</v>
      </c>
      <c r="CS33" s="692"/>
      <c r="CT33" s="692"/>
      <c r="CU33" s="692"/>
      <c r="CV33" s="692"/>
      <c r="CW33" s="692"/>
      <c r="CX33" s="692"/>
      <c r="CY33" s="693"/>
      <c r="CZ33" s="664">
        <v>39.1</v>
      </c>
      <c r="DA33" s="689"/>
      <c r="DB33" s="689"/>
      <c r="DC33" s="694"/>
      <c r="DD33" s="668">
        <v>3269102</v>
      </c>
      <c r="DE33" s="692"/>
      <c r="DF33" s="692"/>
      <c r="DG33" s="692"/>
      <c r="DH33" s="692"/>
      <c r="DI33" s="692"/>
      <c r="DJ33" s="692"/>
      <c r="DK33" s="693"/>
      <c r="DL33" s="668">
        <v>2099954</v>
      </c>
      <c r="DM33" s="692"/>
      <c r="DN33" s="692"/>
      <c r="DO33" s="692"/>
      <c r="DP33" s="692"/>
      <c r="DQ33" s="692"/>
      <c r="DR33" s="692"/>
      <c r="DS33" s="692"/>
      <c r="DT33" s="692"/>
      <c r="DU33" s="692"/>
      <c r="DV33" s="693"/>
      <c r="DW33" s="664">
        <v>36.799999999999997</v>
      </c>
      <c r="DX33" s="689"/>
      <c r="DY33" s="689"/>
      <c r="DZ33" s="689"/>
      <c r="EA33" s="689"/>
      <c r="EB33" s="689"/>
      <c r="EC33" s="690"/>
    </row>
    <row r="34" spans="2:133" ht="11.25" customHeight="1" x14ac:dyDescent="0.15">
      <c r="B34" s="656" t="s">
        <v>308</v>
      </c>
      <c r="C34" s="657"/>
      <c r="D34" s="657"/>
      <c r="E34" s="657"/>
      <c r="F34" s="657"/>
      <c r="G34" s="657"/>
      <c r="H34" s="657"/>
      <c r="I34" s="657"/>
      <c r="J34" s="657"/>
      <c r="K34" s="657"/>
      <c r="L34" s="657"/>
      <c r="M34" s="657"/>
      <c r="N34" s="657"/>
      <c r="O34" s="657"/>
      <c r="P34" s="657"/>
      <c r="Q34" s="658"/>
      <c r="R34" s="659">
        <v>136143</v>
      </c>
      <c r="S34" s="660"/>
      <c r="T34" s="660"/>
      <c r="U34" s="660"/>
      <c r="V34" s="660"/>
      <c r="W34" s="660"/>
      <c r="X34" s="660"/>
      <c r="Y34" s="661"/>
      <c r="Z34" s="662">
        <v>1.2</v>
      </c>
      <c r="AA34" s="662"/>
      <c r="AB34" s="662"/>
      <c r="AC34" s="662"/>
      <c r="AD34" s="663" t="s">
        <v>122</v>
      </c>
      <c r="AE34" s="663"/>
      <c r="AF34" s="663"/>
      <c r="AG34" s="663"/>
      <c r="AH34" s="663"/>
      <c r="AI34" s="663"/>
      <c r="AJ34" s="663"/>
      <c r="AK34" s="663"/>
      <c r="AL34" s="664" t="s">
        <v>122</v>
      </c>
      <c r="AM34" s="665"/>
      <c r="AN34" s="665"/>
      <c r="AO34" s="666"/>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56" t="s">
        <v>309</v>
      </c>
      <c r="CE34" s="657"/>
      <c r="CF34" s="657"/>
      <c r="CG34" s="657"/>
      <c r="CH34" s="657"/>
      <c r="CI34" s="657"/>
      <c r="CJ34" s="657"/>
      <c r="CK34" s="657"/>
      <c r="CL34" s="657"/>
      <c r="CM34" s="657"/>
      <c r="CN34" s="657"/>
      <c r="CO34" s="657"/>
      <c r="CP34" s="657"/>
      <c r="CQ34" s="658"/>
      <c r="CR34" s="659">
        <v>1476160</v>
      </c>
      <c r="CS34" s="660"/>
      <c r="CT34" s="660"/>
      <c r="CU34" s="660"/>
      <c r="CV34" s="660"/>
      <c r="CW34" s="660"/>
      <c r="CX34" s="660"/>
      <c r="CY34" s="661"/>
      <c r="CZ34" s="664">
        <v>13.5</v>
      </c>
      <c r="DA34" s="689"/>
      <c r="DB34" s="689"/>
      <c r="DC34" s="694"/>
      <c r="DD34" s="668">
        <v>1204881</v>
      </c>
      <c r="DE34" s="660"/>
      <c r="DF34" s="660"/>
      <c r="DG34" s="660"/>
      <c r="DH34" s="660"/>
      <c r="DI34" s="660"/>
      <c r="DJ34" s="660"/>
      <c r="DK34" s="661"/>
      <c r="DL34" s="668">
        <v>978289</v>
      </c>
      <c r="DM34" s="660"/>
      <c r="DN34" s="660"/>
      <c r="DO34" s="660"/>
      <c r="DP34" s="660"/>
      <c r="DQ34" s="660"/>
      <c r="DR34" s="660"/>
      <c r="DS34" s="660"/>
      <c r="DT34" s="660"/>
      <c r="DU34" s="660"/>
      <c r="DV34" s="661"/>
      <c r="DW34" s="664">
        <v>17.100000000000001</v>
      </c>
      <c r="DX34" s="689"/>
      <c r="DY34" s="689"/>
      <c r="DZ34" s="689"/>
      <c r="EA34" s="689"/>
      <c r="EB34" s="689"/>
      <c r="EC34" s="690"/>
    </row>
    <row r="35" spans="2:133" ht="11.25" customHeight="1" x14ac:dyDescent="0.15">
      <c r="B35" s="656" t="s">
        <v>310</v>
      </c>
      <c r="C35" s="657"/>
      <c r="D35" s="657"/>
      <c r="E35" s="657"/>
      <c r="F35" s="657"/>
      <c r="G35" s="657"/>
      <c r="H35" s="657"/>
      <c r="I35" s="657"/>
      <c r="J35" s="657"/>
      <c r="K35" s="657"/>
      <c r="L35" s="657"/>
      <c r="M35" s="657"/>
      <c r="N35" s="657"/>
      <c r="O35" s="657"/>
      <c r="P35" s="657"/>
      <c r="Q35" s="658"/>
      <c r="R35" s="659">
        <v>256890</v>
      </c>
      <c r="S35" s="660"/>
      <c r="T35" s="660"/>
      <c r="U35" s="660"/>
      <c r="V35" s="660"/>
      <c r="W35" s="660"/>
      <c r="X35" s="660"/>
      <c r="Y35" s="661"/>
      <c r="Z35" s="662">
        <v>2.2999999999999998</v>
      </c>
      <c r="AA35" s="662"/>
      <c r="AB35" s="662"/>
      <c r="AC35" s="662"/>
      <c r="AD35" s="663" t="s">
        <v>122</v>
      </c>
      <c r="AE35" s="663"/>
      <c r="AF35" s="663"/>
      <c r="AG35" s="663"/>
      <c r="AH35" s="663"/>
      <c r="AI35" s="663"/>
      <c r="AJ35" s="663"/>
      <c r="AK35" s="663"/>
      <c r="AL35" s="664" t="s">
        <v>122</v>
      </c>
      <c r="AM35" s="665"/>
      <c r="AN35" s="665"/>
      <c r="AO35" s="666"/>
      <c r="AP35" s="210"/>
      <c r="AQ35" s="641" t="s">
        <v>311</v>
      </c>
      <c r="AR35" s="642"/>
      <c r="AS35" s="642"/>
      <c r="AT35" s="642"/>
      <c r="AU35" s="642"/>
      <c r="AV35" s="642"/>
      <c r="AW35" s="642"/>
      <c r="AX35" s="642"/>
      <c r="AY35" s="642"/>
      <c r="AZ35" s="642"/>
      <c r="BA35" s="642"/>
      <c r="BB35" s="642"/>
      <c r="BC35" s="642"/>
      <c r="BD35" s="642"/>
      <c r="BE35" s="642"/>
      <c r="BF35" s="643"/>
      <c r="BG35" s="641" t="s">
        <v>312</v>
      </c>
      <c r="BH35" s="642"/>
      <c r="BI35" s="642"/>
      <c r="BJ35" s="642"/>
      <c r="BK35" s="642"/>
      <c r="BL35" s="642"/>
      <c r="BM35" s="642"/>
      <c r="BN35" s="642"/>
      <c r="BO35" s="642"/>
      <c r="BP35" s="642"/>
      <c r="BQ35" s="642"/>
      <c r="BR35" s="642"/>
      <c r="BS35" s="642"/>
      <c r="BT35" s="642"/>
      <c r="BU35" s="642"/>
      <c r="BV35" s="642"/>
      <c r="BW35" s="642"/>
      <c r="BX35" s="642"/>
      <c r="BY35" s="642"/>
      <c r="BZ35" s="642"/>
      <c r="CA35" s="642"/>
      <c r="CB35" s="643"/>
      <c r="CD35" s="656" t="s">
        <v>313</v>
      </c>
      <c r="CE35" s="657"/>
      <c r="CF35" s="657"/>
      <c r="CG35" s="657"/>
      <c r="CH35" s="657"/>
      <c r="CI35" s="657"/>
      <c r="CJ35" s="657"/>
      <c r="CK35" s="657"/>
      <c r="CL35" s="657"/>
      <c r="CM35" s="657"/>
      <c r="CN35" s="657"/>
      <c r="CO35" s="657"/>
      <c r="CP35" s="657"/>
      <c r="CQ35" s="658"/>
      <c r="CR35" s="659">
        <v>351111</v>
      </c>
      <c r="CS35" s="692"/>
      <c r="CT35" s="692"/>
      <c r="CU35" s="692"/>
      <c r="CV35" s="692"/>
      <c r="CW35" s="692"/>
      <c r="CX35" s="692"/>
      <c r="CY35" s="693"/>
      <c r="CZ35" s="664">
        <v>3.2</v>
      </c>
      <c r="DA35" s="689"/>
      <c r="DB35" s="689"/>
      <c r="DC35" s="694"/>
      <c r="DD35" s="668">
        <v>246880</v>
      </c>
      <c r="DE35" s="692"/>
      <c r="DF35" s="692"/>
      <c r="DG35" s="692"/>
      <c r="DH35" s="692"/>
      <c r="DI35" s="692"/>
      <c r="DJ35" s="692"/>
      <c r="DK35" s="693"/>
      <c r="DL35" s="668">
        <v>221594</v>
      </c>
      <c r="DM35" s="692"/>
      <c r="DN35" s="692"/>
      <c r="DO35" s="692"/>
      <c r="DP35" s="692"/>
      <c r="DQ35" s="692"/>
      <c r="DR35" s="692"/>
      <c r="DS35" s="692"/>
      <c r="DT35" s="692"/>
      <c r="DU35" s="692"/>
      <c r="DV35" s="693"/>
      <c r="DW35" s="664">
        <v>3.9</v>
      </c>
      <c r="DX35" s="689"/>
      <c r="DY35" s="689"/>
      <c r="DZ35" s="689"/>
      <c r="EA35" s="689"/>
      <c r="EB35" s="689"/>
      <c r="EC35" s="690"/>
    </row>
    <row r="36" spans="2:133" ht="11.25" customHeight="1" x14ac:dyDescent="0.15">
      <c r="B36" s="656" t="s">
        <v>314</v>
      </c>
      <c r="C36" s="657"/>
      <c r="D36" s="657"/>
      <c r="E36" s="657"/>
      <c r="F36" s="657"/>
      <c r="G36" s="657"/>
      <c r="H36" s="657"/>
      <c r="I36" s="657"/>
      <c r="J36" s="657"/>
      <c r="K36" s="657"/>
      <c r="L36" s="657"/>
      <c r="M36" s="657"/>
      <c r="N36" s="657"/>
      <c r="O36" s="657"/>
      <c r="P36" s="657"/>
      <c r="Q36" s="658"/>
      <c r="R36" s="659">
        <v>359172</v>
      </c>
      <c r="S36" s="660"/>
      <c r="T36" s="660"/>
      <c r="U36" s="660"/>
      <c r="V36" s="660"/>
      <c r="W36" s="660"/>
      <c r="X36" s="660"/>
      <c r="Y36" s="661"/>
      <c r="Z36" s="662">
        <v>3.2</v>
      </c>
      <c r="AA36" s="662"/>
      <c r="AB36" s="662"/>
      <c r="AC36" s="662"/>
      <c r="AD36" s="663" t="s">
        <v>122</v>
      </c>
      <c r="AE36" s="663"/>
      <c r="AF36" s="663"/>
      <c r="AG36" s="663"/>
      <c r="AH36" s="663"/>
      <c r="AI36" s="663"/>
      <c r="AJ36" s="663"/>
      <c r="AK36" s="663"/>
      <c r="AL36" s="664" t="s">
        <v>122</v>
      </c>
      <c r="AM36" s="665"/>
      <c r="AN36" s="665"/>
      <c r="AO36" s="666"/>
      <c r="AP36" s="210"/>
      <c r="AQ36" s="725" t="s">
        <v>315</v>
      </c>
      <c r="AR36" s="726"/>
      <c r="AS36" s="726"/>
      <c r="AT36" s="726"/>
      <c r="AU36" s="726"/>
      <c r="AV36" s="726"/>
      <c r="AW36" s="726"/>
      <c r="AX36" s="726"/>
      <c r="AY36" s="727"/>
      <c r="AZ36" s="648">
        <v>730214</v>
      </c>
      <c r="BA36" s="649"/>
      <c r="BB36" s="649"/>
      <c r="BC36" s="649"/>
      <c r="BD36" s="649"/>
      <c r="BE36" s="649"/>
      <c r="BF36" s="721"/>
      <c r="BG36" s="645" t="s">
        <v>316</v>
      </c>
      <c r="BH36" s="646"/>
      <c r="BI36" s="646"/>
      <c r="BJ36" s="646"/>
      <c r="BK36" s="646"/>
      <c r="BL36" s="646"/>
      <c r="BM36" s="646"/>
      <c r="BN36" s="646"/>
      <c r="BO36" s="646"/>
      <c r="BP36" s="646"/>
      <c r="BQ36" s="646"/>
      <c r="BR36" s="646"/>
      <c r="BS36" s="646"/>
      <c r="BT36" s="646"/>
      <c r="BU36" s="647"/>
      <c r="BV36" s="648">
        <v>2207</v>
      </c>
      <c r="BW36" s="649"/>
      <c r="BX36" s="649"/>
      <c r="BY36" s="649"/>
      <c r="BZ36" s="649"/>
      <c r="CA36" s="649"/>
      <c r="CB36" s="721"/>
      <c r="CD36" s="656" t="s">
        <v>317</v>
      </c>
      <c r="CE36" s="657"/>
      <c r="CF36" s="657"/>
      <c r="CG36" s="657"/>
      <c r="CH36" s="657"/>
      <c r="CI36" s="657"/>
      <c r="CJ36" s="657"/>
      <c r="CK36" s="657"/>
      <c r="CL36" s="657"/>
      <c r="CM36" s="657"/>
      <c r="CN36" s="657"/>
      <c r="CO36" s="657"/>
      <c r="CP36" s="657"/>
      <c r="CQ36" s="658"/>
      <c r="CR36" s="659">
        <v>1662124</v>
      </c>
      <c r="CS36" s="660"/>
      <c r="CT36" s="660"/>
      <c r="CU36" s="660"/>
      <c r="CV36" s="660"/>
      <c r="CW36" s="660"/>
      <c r="CX36" s="660"/>
      <c r="CY36" s="661"/>
      <c r="CZ36" s="664">
        <v>15.2</v>
      </c>
      <c r="DA36" s="689"/>
      <c r="DB36" s="689"/>
      <c r="DC36" s="694"/>
      <c r="DD36" s="668">
        <v>1219641</v>
      </c>
      <c r="DE36" s="660"/>
      <c r="DF36" s="660"/>
      <c r="DG36" s="660"/>
      <c r="DH36" s="660"/>
      <c r="DI36" s="660"/>
      <c r="DJ36" s="660"/>
      <c r="DK36" s="661"/>
      <c r="DL36" s="668">
        <v>531821</v>
      </c>
      <c r="DM36" s="660"/>
      <c r="DN36" s="660"/>
      <c r="DO36" s="660"/>
      <c r="DP36" s="660"/>
      <c r="DQ36" s="660"/>
      <c r="DR36" s="660"/>
      <c r="DS36" s="660"/>
      <c r="DT36" s="660"/>
      <c r="DU36" s="660"/>
      <c r="DV36" s="661"/>
      <c r="DW36" s="664">
        <v>9.3000000000000007</v>
      </c>
      <c r="DX36" s="689"/>
      <c r="DY36" s="689"/>
      <c r="DZ36" s="689"/>
      <c r="EA36" s="689"/>
      <c r="EB36" s="689"/>
      <c r="EC36" s="690"/>
    </row>
    <row r="37" spans="2:133" ht="11.25" customHeight="1" x14ac:dyDescent="0.15">
      <c r="B37" s="656" t="s">
        <v>318</v>
      </c>
      <c r="C37" s="657"/>
      <c r="D37" s="657"/>
      <c r="E37" s="657"/>
      <c r="F37" s="657"/>
      <c r="G37" s="657"/>
      <c r="H37" s="657"/>
      <c r="I37" s="657"/>
      <c r="J37" s="657"/>
      <c r="K37" s="657"/>
      <c r="L37" s="657"/>
      <c r="M37" s="657"/>
      <c r="N37" s="657"/>
      <c r="O37" s="657"/>
      <c r="P37" s="657"/>
      <c r="Q37" s="658"/>
      <c r="R37" s="659">
        <v>97938</v>
      </c>
      <c r="S37" s="660"/>
      <c r="T37" s="660"/>
      <c r="U37" s="660"/>
      <c r="V37" s="660"/>
      <c r="W37" s="660"/>
      <c r="X37" s="660"/>
      <c r="Y37" s="661"/>
      <c r="Z37" s="662">
        <v>0.9</v>
      </c>
      <c r="AA37" s="662"/>
      <c r="AB37" s="662"/>
      <c r="AC37" s="662"/>
      <c r="AD37" s="663">
        <v>1351</v>
      </c>
      <c r="AE37" s="663"/>
      <c r="AF37" s="663"/>
      <c r="AG37" s="663"/>
      <c r="AH37" s="663"/>
      <c r="AI37" s="663"/>
      <c r="AJ37" s="663"/>
      <c r="AK37" s="663"/>
      <c r="AL37" s="664">
        <v>0</v>
      </c>
      <c r="AM37" s="665"/>
      <c r="AN37" s="665"/>
      <c r="AO37" s="666"/>
      <c r="AQ37" s="722" t="s">
        <v>319</v>
      </c>
      <c r="AR37" s="723"/>
      <c r="AS37" s="723"/>
      <c r="AT37" s="723"/>
      <c r="AU37" s="723"/>
      <c r="AV37" s="723"/>
      <c r="AW37" s="723"/>
      <c r="AX37" s="723"/>
      <c r="AY37" s="724"/>
      <c r="AZ37" s="659">
        <v>186908</v>
      </c>
      <c r="BA37" s="660"/>
      <c r="BB37" s="660"/>
      <c r="BC37" s="660"/>
      <c r="BD37" s="692"/>
      <c r="BE37" s="692"/>
      <c r="BF37" s="705"/>
      <c r="BG37" s="656" t="s">
        <v>320</v>
      </c>
      <c r="BH37" s="657"/>
      <c r="BI37" s="657"/>
      <c r="BJ37" s="657"/>
      <c r="BK37" s="657"/>
      <c r="BL37" s="657"/>
      <c r="BM37" s="657"/>
      <c r="BN37" s="657"/>
      <c r="BO37" s="657"/>
      <c r="BP37" s="657"/>
      <c r="BQ37" s="657"/>
      <c r="BR37" s="657"/>
      <c r="BS37" s="657"/>
      <c r="BT37" s="657"/>
      <c r="BU37" s="658"/>
      <c r="BV37" s="659">
        <v>1302</v>
      </c>
      <c r="BW37" s="660"/>
      <c r="BX37" s="660"/>
      <c r="BY37" s="660"/>
      <c r="BZ37" s="660"/>
      <c r="CA37" s="660"/>
      <c r="CB37" s="669"/>
      <c r="CD37" s="656" t="s">
        <v>321</v>
      </c>
      <c r="CE37" s="657"/>
      <c r="CF37" s="657"/>
      <c r="CG37" s="657"/>
      <c r="CH37" s="657"/>
      <c r="CI37" s="657"/>
      <c r="CJ37" s="657"/>
      <c r="CK37" s="657"/>
      <c r="CL37" s="657"/>
      <c r="CM37" s="657"/>
      <c r="CN37" s="657"/>
      <c r="CO37" s="657"/>
      <c r="CP37" s="657"/>
      <c r="CQ37" s="658"/>
      <c r="CR37" s="659">
        <v>659962</v>
      </c>
      <c r="CS37" s="692"/>
      <c r="CT37" s="692"/>
      <c r="CU37" s="692"/>
      <c r="CV37" s="692"/>
      <c r="CW37" s="692"/>
      <c r="CX37" s="692"/>
      <c r="CY37" s="693"/>
      <c r="CZ37" s="664">
        <v>6.1</v>
      </c>
      <c r="DA37" s="689"/>
      <c r="DB37" s="689"/>
      <c r="DC37" s="694"/>
      <c r="DD37" s="668">
        <v>482462</v>
      </c>
      <c r="DE37" s="692"/>
      <c r="DF37" s="692"/>
      <c r="DG37" s="692"/>
      <c r="DH37" s="692"/>
      <c r="DI37" s="692"/>
      <c r="DJ37" s="692"/>
      <c r="DK37" s="693"/>
      <c r="DL37" s="668">
        <v>252023</v>
      </c>
      <c r="DM37" s="692"/>
      <c r="DN37" s="692"/>
      <c r="DO37" s="692"/>
      <c r="DP37" s="692"/>
      <c r="DQ37" s="692"/>
      <c r="DR37" s="692"/>
      <c r="DS37" s="692"/>
      <c r="DT37" s="692"/>
      <c r="DU37" s="692"/>
      <c r="DV37" s="693"/>
      <c r="DW37" s="664">
        <v>4.4000000000000004</v>
      </c>
      <c r="DX37" s="689"/>
      <c r="DY37" s="689"/>
      <c r="DZ37" s="689"/>
      <c r="EA37" s="689"/>
      <c r="EB37" s="689"/>
      <c r="EC37" s="690"/>
    </row>
    <row r="38" spans="2:133" ht="11.25" customHeight="1" x14ac:dyDescent="0.15">
      <c r="B38" s="656" t="s">
        <v>322</v>
      </c>
      <c r="C38" s="657"/>
      <c r="D38" s="657"/>
      <c r="E38" s="657"/>
      <c r="F38" s="657"/>
      <c r="G38" s="657"/>
      <c r="H38" s="657"/>
      <c r="I38" s="657"/>
      <c r="J38" s="657"/>
      <c r="K38" s="657"/>
      <c r="L38" s="657"/>
      <c r="M38" s="657"/>
      <c r="N38" s="657"/>
      <c r="O38" s="657"/>
      <c r="P38" s="657"/>
      <c r="Q38" s="658"/>
      <c r="R38" s="659">
        <v>2064447</v>
      </c>
      <c r="S38" s="660"/>
      <c r="T38" s="660"/>
      <c r="U38" s="660"/>
      <c r="V38" s="660"/>
      <c r="W38" s="660"/>
      <c r="X38" s="660"/>
      <c r="Y38" s="661"/>
      <c r="Z38" s="662">
        <v>18.399999999999999</v>
      </c>
      <c r="AA38" s="662"/>
      <c r="AB38" s="662"/>
      <c r="AC38" s="662"/>
      <c r="AD38" s="663" t="s">
        <v>122</v>
      </c>
      <c r="AE38" s="663"/>
      <c r="AF38" s="663"/>
      <c r="AG38" s="663"/>
      <c r="AH38" s="663"/>
      <c r="AI38" s="663"/>
      <c r="AJ38" s="663"/>
      <c r="AK38" s="663"/>
      <c r="AL38" s="664" t="s">
        <v>122</v>
      </c>
      <c r="AM38" s="665"/>
      <c r="AN38" s="665"/>
      <c r="AO38" s="666"/>
      <c r="AQ38" s="722" t="s">
        <v>323</v>
      </c>
      <c r="AR38" s="723"/>
      <c r="AS38" s="723"/>
      <c r="AT38" s="723"/>
      <c r="AU38" s="723"/>
      <c r="AV38" s="723"/>
      <c r="AW38" s="723"/>
      <c r="AX38" s="723"/>
      <c r="AY38" s="724"/>
      <c r="AZ38" s="659">
        <v>34507</v>
      </c>
      <c r="BA38" s="660"/>
      <c r="BB38" s="660"/>
      <c r="BC38" s="660"/>
      <c r="BD38" s="692"/>
      <c r="BE38" s="692"/>
      <c r="BF38" s="705"/>
      <c r="BG38" s="656" t="s">
        <v>324</v>
      </c>
      <c r="BH38" s="657"/>
      <c r="BI38" s="657"/>
      <c r="BJ38" s="657"/>
      <c r="BK38" s="657"/>
      <c r="BL38" s="657"/>
      <c r="BM38" s="657"/>
      <c r="BN38" s="657"/>
      <c r="BO38" s="657"/>
      <c r="BP38" s="657"/>
      <c r="BQ38" s="657"/>
      <c r="BR38" s="657"/>
      <c r="BS38" s="657"/>
      <c r="BT38" s="657"/>
      <c r="BU38" s="658"/>
      <c r="BV38" s="659">
        <v>1279</v>
      </c>
      <c r="BW38" s="660"/>
      <c r="BX38" s="660"/>
      <c r="BY38" s="660"/>
      <c r="BZ38" s="660"/>
      <c r="CA38" s="660"/>
      <c r="CB38" s="669"/>
      <c r="CD38" s="656" t="s">
        <v>325</v>
      </c>
      <c r="CE38" s="657"/>
      <c r="CF38" s="657"/>
      <c r="CG38" s="657"/>
      <c r="CH38" s="657"/>
      <c r="CI38" s="657"/>
      <c r="CJ38" s="657"/>
      <c r="CK38" s="657"/>
      <c r="CL38" s="657"/>
      <c r="CM38" s="657"/>
      <c r="CN38" s="657"/>
      <c r="CO38" s="657"/>
      <c r="CP38" s="657"/>
      <c r="CQ38" s="658"/>
      <c r="CR38" s="659">
        <v>477829</v>
      </c>
      <c r="CS38" s="660"/>
      <c r="CT38" s="660"/>
      <c r="CU38" s="660"/>
      <c r="CV38" s="660"/>
      <c r="CW38" s="660"/>
      <c r="CX38" s="660"/>
      <c r="CY38" s="661"/>
      <c r="CZ38" s="664">
        <v>4.4000000000000004</v>
      </c>
      <c r="DA38" s="689"/>
      <c r="DB38" s="689"/>
      <c r="DC38" s="694"/>
      <c r="DD38" s="668">
        <v>387500</v>
      </c>
      <c r="DE38" s="660"/>
      <c r="DF38" s="660"/>
      <c r="DG38" s="660"/>
      <c r="DH38" s="660"/>
      <c r="DI38" s="660"/>
      <c r="DJ38" s="660"/>
      <c r="DK38" s="661"/>
      <c r="DL38" s="668">
        <v>368250</v>
      </c>
      <c r="DM38" s="660"/>
      <c r="DN38" s="660"/>
      <c r="DO38" s="660"/>
      <c r="DP38" s="660"/>
      <c r="DQ38" s="660"/>
      <c r="DR38" s="660"/>
      <c r="DS38" s="660"/>
      <c r="DT38" s="660"/>
      <c r="DU38" s="660"/>
      <c r="DV38" s="661"/>
      <c r="DW38" s="664">
        <v>6.4</v>
      </c>
      <c r="DX38" s="689"/>
      <c r="DY38" s="689"/>
      <c r="DZ38" s="689"/>
      <c r="EA38" s="689"/>
      <c r="EB38" s="689"/>
      <c r="EC38" s="690"/>
    </row>
    <row r="39" spans="2:133" ht="11.25" customHeight="1" x14ac:dyDescent="0.15">
      <c r="B39" s="656" t="s">
        <v>326</v>
      </c>
      <c r="C39" s="657"/>
      <c r="D39" s="657"/>
      <c r="E39" s="657"/>
      <c r="F39" s="657"/>
      <c r="G39" s="657"/>
      <c r="H39" s="657"/>
      <c r="I39" s="657"/>
      <c r="J39" s="657"/>
      <c r="K39" s="657"/>
      <c r="L39" s="657"/>
      <c r="M39" s="657"/>
      <c r="N39" s="657"/>
      <c r="O39" s="657"/>
      <c r="P39" s="657"/>
      <c r="Q39" s="658"/>
      <c r="R39" s="659" t="s">
        <v>122</v>
      </c>
      <c r="S39" s="660"/>
      <c r="T39" s="660"/>
      <c r="U39" s="660"/>
      <c r="V39" s="660"/>
      <c r="W39" s="660"/>
      <c r="X39" s="660"/>
      <c r="Y39" s="661"/>
      <c r="Z39" s="662" t="s">
        <v>122</v>
      </c>
      <c r="AA39" s="662"/>
      <c r="AB39" s="662"/>
      <c r="AC39" s="662"/>
      <c r="AD39" s="663" t="s">
        <v>122</v>
      </c>
      <c r="AE39" s="663"/>
      <c r="AF39" s="663"/>
      <c r="AG39" s="663"/>
      <c r="AH39" s="663"/>
      <c r="AI39" s="663"/>
      <c r="AJ39" s="663"/>
      <c r="AK39" s="663"/>
      <c r="AL39" s="664" t="s">
        <v>122</v>
      </c>
      <c r="AM39" s="665"/>
      <c r="AN39" s="665"/>
      <c r="AO39" s="666"/>
      <c r="AQ39" s="722" t="s">
        <v>327</v>
      </c>
      <c r="AR39" s="723"/>
      <c r="AS39" s="723"/>
      <c r="AT39" s="723"/>
      <c r="AU39" s="723"/>
      <c r="AV39" s="723"/>
      <c r="AW39" s="723"/>
      <c r="AX39" s="723"/>
      <c r="AY39" s="724"/>
      <c r="AZ39" s="659">
        <v>30970</v>
      </c>
      <c r="BA39" s="660"/>
      <c r="BB39" s="660"/>
      <c r="BC39" s="660"/>
      <c r="BD39" s="692"/>
      <c r="BE39" s="692"/>
      <c r="BF39" s="705"/>
      <c r="BG39" s="656" t="s">
        <v>328</v>
      </c>
      <c r="BH39" s="657"/>
      <c r="BI39" s="657"/>
      <c r="BJ39" s="657"/>
      <c r="BK39" s="657"/>
      <c r="BL39" s="657"/>
      <c r="BM39" s="657"/>
      <c r="BN39" s="657"/>
      <c r="BO39" s="657"/>
      <c r="BP39" s="657"/>
      <c r="BQ39" s="657"/>
      <c r="BR39" s="657"/>
      <c r="BS39" s="657"/>
      <c r="BT39" s="657"/>
      <c r="BU39" s="658"/>
      <c r="BV39" s="659">
        <v>2556</v>
      </c>
      <c r="BW39" s="660"/>
      <c r="BX39" s="660"/>
      <c r="BY39" s="660"/>
      <c r="BZ39" s="660"/>
      <c r="CA39" s="660"/>
      <c r="CB39" s="669"/>
      <c r="CD39" s="656" t="s">
        <v>329</v>
      </c>
      <c r="CE39" s="657"/>
      <c r="CF39" s="657"/>
      <c r="CG39" s="657"/>
      <c r="CH39" s="657"/>
      <c r="CI39" s="657"/>
      <c r="CJ39" s="657"/>
      <c r="CK39" s="657"/>
      <c r="CL39" s="657"/>
      <c r="CM39" s="657"/>
      <c r="CN39" s="657"/>
      <c r="CO39" s="657"/>
      <c r="CP39" s="657"/>
      <c r="CQ39" s="658"/>
      <c r="CR39" s="659">
        <v>290548</v>
      </c>
      <c r="CS39" s="692"/>
      <c r="CT39" s="692"/>
      <c r="CU39" s="692"/>
      <c r="CV39" s="692"/>
      <c r="CW39" s="692"/>
      <c r="CX39" s="692"/>
      <c r="CY39" s="693"/>
      <c r="CZ39" s="664">
        <v>2.7</v>
      </c>
      <c r="DA39" s="689"/>
      <c r="DB39" s="689"/>
      <c r="DC39" s="694"/>
      <c r="DD39" s="668">
        <v>207000</v>
      </c>
      <c r="DE39" s="692"/>
      <c r="DF39" s="692"/>
      <c r="DG39" s="692"/>
      <c r="DH39" s="692"/>
      <c r="DI39" s="692"/>
      <c r="DJ39" s="692"/>
      <c r="DK39" s="693"/>
      <c r="DL39" s="668" t="s">
        <v>122</v>
      </c>
      <c r="DM39" s="692"/>
      <c r="DN39" s="692"/>
      <c r="DO39" s="692"/>
      <c r="DP39" s="692"/>
      <c r="DQ39" s="692"/>
      <c r="DR39" s="692"/>
      <c r="DS39" s="692"/>
      <c r="DT39" s="692"/>
      <c r="DU39" s="692"/>
      <c r="DV39" s="693"/>
      <c r="DW39" s="664" t="s">
        <v>122</v>
      </c>
      <c r="DX39" s="689"/>
      <c r="DY39" s="689"/>
      <c r="DZ39" s="689"/>
      <c r="EA39" s="689"/>
      <c r="EB39" s="689"/>
      <c r="EC39" s="690"/>
    </row>
    <row r="40" spans="2:133" ht="11.25" customHeight="1" x14ac:dyDescent="0.15">
      <c r="B40" s="656" t="s">
        <v>330</v>
      </c>
      <c r="C40" s="657"/>
      <c r="D40" s="657"/>
      <c r="E40" s="657"/>
      <c r="F40" s="657"/>
      <c r="G40" s="657"/>
      <c r="H40" s="657"/>
      <c r="I40" s="657"/>
      <c r="J40" s="657"/>
      <c r="K40" s="657"/>
      <c r="L40" s="657"/>
      <c r="M40" s="657"/>
      <c r="N40" s="657"/>
      <c r="O40" s="657"/>
      <c r="P40" s="657"/>
      <c r="Q40" s="658"/>
      <c r="R40" s="659">
        <v>11147</v>
      </c>
      <c r="S40" s="660"/>
      <c r="T40" s="660"/>
      <c r="U40" s="660"/>
      <c r="V40" s="660"/>
      <c r="W40" s="660"/>
      <c r="X40" s="660"/>
      <c r="Y40" s="661"/>
      <c r="Z40" s="662">
        <v>0.1</v>
      </c>
      <c r="AA40" s="662"/>
      <c r="AB40" s="662"/>
      <c r="AC40" s="662"/>
      <c r="AD40" s="663" t="s">
        <v>122</v>
      </c>
      <c r="AE40" s="663"/>
      <c r="AF40" s="663"/>
      <c r="AG40" s="663"/>
      <c r="AH40" s="663"/>
      <c r="AI40" s="663"/>
      <c r="AJ40" s="663"/>
      <c r="AK40" s="663"/>
      <c r="AL40" s="664" t="s">
        <v>122</v>
      </c>
      <c r="AM40" s="665"/>
      <c r="AN40" s="665"/>
      <c r="AO40" s="666"/>
      <c r="AQ40" s="722" t="s">
        <v>331</v>
      </c>
      <c r="AR40" s="723"/>
      <c r="AS40" s="723"/>
      <c r="AT40" s="723"/>
      <c r="AU40" s="723"/>
      <c r="AV40" s="723"/>
      <c r="AW40" s="723"/>
      <c r="AX40" s="723"/>
      <c r="AY40" s="724"/>
      <c r="AZ40" s="659">
        <v>12015</v>
      </c>
      <c r="BA40" s="660"/>
      <c r="BB40" s="660"/>
      <c r="BC40" s="660"/>
      <c r="BD40" s="692"/>
      <c r="BE40" s="692"/>
      <c r="BF40" s="705"/>
      <c r="BG40" s="709" t="s">
        <v>332</v>
      </c>
      <c r="BH40" s="710"/>
      <c r="BI40" s="710"/>
      <c r="BJ40" s="710"/>
      <c r="BK40" s="710"/>
      <c r="BL40" s="211"/>
      <c r="BM40" s="657" t="s">
        <v>333</v>
      </c>
      <c r="BN40" s="657"/>
      <c r="BO40" s="657"/>
      <c r="BP40" s="657"/>
      <c r="BQ40" s="657"/>
      <c r="BR40" s="657"/>
      <c r="BS40" s="657"/>
      <c r="BT40" s="657"/>
      <c r="BU40" s="658"/>
      <c r="BV40" s="659">
        <v>179</v>
      </c>
      <c r="BW40" s="660"/>
      <c r="BX40" s="660"/>
      <c r="BY40" s="660"/>
      <c r="BZ40" s="660"/>
      <c r="CA40" s="660"/>
      <c r="CB40" s="669"/>
      <c r="CD40" s="656" t="s">
        <v>334</v>
      </c>
      <c r="CE40" s="657"/>
      <c r="CF40" s="657"/>
      <c r="CG40" s="657"/>
      <c r="CH40" s="657"/>
      <c r="CI40" s="657"/>
      <c r="CJ40" s="657"/>
      <c r="CK40" s="657"/>
      <c r="CL40" s="657"/>
      <c r="CM40" s="657"/>
      <c r="CN40" s="657"/>
      <c r="CO40" s="657"/>
      <c r="CP40" s="657"/>
      <c r="CQ40" s="658"/>
      <c r="CR40" s="659">
        <v>3200</v>
      </c>
      <c r="CS40" s="660"/>
      <c r="CT40" s="660"/>
      <c r="CU40" s="660"/>
      <c r="CV40" s="660"/>
      <c r="CW40" s="660"/>
      <c r="CX40" s="660"/>
      <c r="CY40" s="661"/>
      <c r="CZ40" s="664">
        <v>0</v>
      </c>
      <c r="DA40" s="689"/>
      <c r="DB40" s="689"/>
      <c r="DC40" s="694"/>
      <c r="DD40" s="668">
        <v>3200</v>
      </c>
      <c r="DE40" s="660"/>
      <c r="DF40" s="660"/>
      <c r="DG40" s="660"/>
      <c r="DH40" s="660"/>
      <c r="DI40" s="660"/>
      <c r="DJ40" s="660"/>
      <c r="DK40" s="661"/>
      <c r="DL40" s="668" t="s">
        <v>122</v>
      </c>
      <c r="DM40" s="660"/>
      <c r="DN40" s="660"/>
      <c r="DO40" s="660"/>
      <c r="DP40" s="660"/>
      <c r="DQ40" s="660"/>
      <c r="DR40" s="660"/>
      <c r="DS40" s="660"/>
      <c r="DT40" s="660"/>
      <c r="DU40" s="660"/>
      <c r="DV40" s="661"/>
      <c r="DW40" s="664" t="s">
        <v>122</v>
      </c>
      <c r="DX40" s="689"/>
      <c r="DY40" s="689"/>
      <c r="DZ40" s="689"/>
      <c r="EA40" s="689"/>
      <c r="EB40" s="689"/>
      <c r="EC40" s="690"/>
    </row>
    <row r="41" spans="2:133" ht="11.25" customHeight="1" x14ac:dyDescent="0.15">
      <c r="B41" s="680" t="s">
        <v>335</v>
      </c>
      <c r="C41" s="681"/>
      <c r="D41" s="681"/>
      <c r="E41" s="681"/>
      <c r="F41" s="681"/>
      <c r="G41" s="681"/>
      <c r="H41" s="681"/>
      <c r="I41" s="681"/>
      <c r="J41" s="681"/>
      <c r="K41" s="681"/>
      <c r="L41" s="681"/>
      <c r="M41" s="681"/>
      <c r="N41" s="681"/>
      <c r="O41" s="681"/>
      <c r="P41" s="681"/>
      <c r="Q41" s="682"/>
      <c r="R41" s="731">
        <v>11243834</v>
      </c>
      <c r="S41" s="732"/>
      <c r="T41" s="732"/>
      <c r="U41" s="732"/>
      <c r="V41" s="732"/>
      <c r="W41" s="732"/>
      <c r="X41" s="732"/>
      <c r="Y41" s="736"/>
      <c r="Z41" s="737">
        <v>100</v>
      </c>
      <c r="AA41" s="737"/>
      <c r="AB41" s="737"/>
      <c r="AC41" s="737"/>
      <c r="AD41" s="738">
        <v>5698549</v>
      </c>
      <c r="AE41" s="738"/>
      <c r="AF41" s="738"/>
      <c r="AG41" s="738"/>
      <c r="AH41" s="738"/>
      <c r="AI41" s="738"/>
      <c r="AJ41" s="738"/>
      <c r="AK41" s="738"/>
      <c r="AL41" s="739">
        <v>100</v>
      </c>
      <c r="AM41" s="719"/>
      <c r="AN41" s="719"/>
      <c r="AO41" s="740"/>
      <c r="AQ41" s="722" t="s">
        <v>336</v>
      </c>
      <c r="AR41" s="723"/>
      <c r="AS41" s="723"/>
      <c r="AT41" s="723"/>
      <c r="AU41" s="723"/>
      <c r="AV41" s="723"/>
      <c r="AW41" s="723"/>
      <c r="AX41" s="723"/>
      <c r="AY41" s="724"/>
      <c r="AZ41" s="659">
        <v>104634</v>
      </c>
      <c r="BA41" s="660"/>
      <c r="BB41" s="660"/>
      <c r="BC41" s="660"/>
      <c r="BD41" s="692"/>
      <c r="BE41" s="692"/>
      <c r="BF41" s="705"/>
      <c r="BG41" s="709"/>
      <c r="BH41" s="710"/>
      <c r="BI41" s="710"/>
      <c r="BJ41" s="710"/>
      <c r="BK41" s="710"/>
      <c r="BL41" s="211"/>
      <c r="BM41" s="657" t="s">
        <v>337</v>
      </c>
      <c r="BN41" s="657"/>
      <c r="BO41" s="657"/>
      <c r="BP41" s="657"/>
      <c r="BQ41" s="657"/>
      <c r="BR41" s="657"/>
      <c r="BS41" s="657"/>
      <c r="BT41" s="657"/>
      <c r="BU41" s="658"/>
      <c r="BV41" s="659" t="s">
        <v>122</v>
      </c>
      <c r="BW41" s="660"/>
      <c r="BX41" s="660"/>
      <c r="BY41" s="660"/>
      <c r="BZ41" s="660"/>
      <c r="CA41" s="660"/>
      <c r="CB41" s="669"/>
      <c r="CD41" s="656" t="s">
        <v>338</v>
      </c>
      <c r="CE41" s="657"/>
      <c r="CF41" s="657"/>
      <c r="CG41" s="657"/>
      <c r="CH41" s="657"/>
      <c r="CI41" s="657"/>
      <c r="CJ41" s="657"/>
      <c r="CK41" s="657"/>
      <c r="CL41" s="657"/>
      <c r="CM41" s="657"/>
      <c r="CN41" s="657"/>
      <c r="CO41" s="657"/>
      <c r="CP41" s="657"/>
      <c r="CQ41" s="658"/>
      <c r="CR41" s="659" t="s">
        <v>122</v>
      </c>
      <c r="CS41" s="692"/>
      <c r="CT41" s="692"/>
      <c r="CU41" s="692"/>
      <c r="CV41" s="692"/>
      <c r="CW41" s="692"/>
      <c r="CX41" s="692"/>
      <c r="CY41" s="693"/>
      <c r="CZ41" s="664" t="s">
        <v>122</v>
      </c>
      <c r="DA41" s="689"/>
      <c r="DB41" s="689"/>
      <c r="DC41" s="694"/>
      <c r="DD41" s="668" t="s">
        <v>122</v>
      </c>
      <c r="DE41" s="692"/>
      <c r="DF41" s="692"/>
      <c r="DG41" s="692"/>
      <c r="DH41" s="692"/>
      <c r="DI41" s="692"/>
      <c r="DJ41" s="692"/>
      <c r="DK41" s="693"/>
      <c r="DL41" s="742"/>
      <c r="DM41" s="743"/>
      <c r="DN41" s="743"/>
      <c r="DO41" s="743"/>
      <c r="DP41" s="743"/>
      <c r="DQ41" s="743"/>
      <c r="DR41" s="743"/>
      <c r="DS41" s="743"/>
      <c r="DT41" s="743"/>
      <c r="DU41" s="743"/>
      <c r="DV41" s="744"/>
      <c r="DW41" s="733"/>
      <c r="DX41" s="734"/>
      <c r="DY41" s="734"/>
      <c r="DZ41" s="734"/>
      <c r="EA41" s="734"/>
      <c r="EB41" s="734"/>
      <c r="EC41" s="735"/>
    </row>
    <row r="42" spans="2:133" ht="11.25" customHeight="1" x14ac:dyDescent="0.15">
      <c r="AQ42" s="728" t="s">
        <v>339</v>
      </c>
      <c r="AR42" s="729"/>
      <c r="AS42" s="729"/>
      <c r="AT42" s="729"/>
      <c r="AU42" s="729"/>
      <c r="AV42" s="729"/>
      <c r="AW42" s="729"/>
      <c r="AX42" s="729"/>
      <c r="AY42" s="730"/>
      <c r="AZ42" s="731">
        <v>361180</v>
      </c>
      <c r="BA42" s="732"/>
      <c r="BB42" s="732"/>
      <c r="BC42" s="732"/>
      <c r="BD42" s="718"/>
      <c r="BE42" s="718"/>
      <c r="BF42" s="720"/>
      <c r="BG42" s="711"/>
      <c r="BH42" s="712"/>
      <c r="BI42" s="712"/>
      <c r="BJ42" s="712"/>
      <c r="BK42" s="712"/>
      <c r="BL42" s="212"/>
      <c r="BM42" s="681" t="s">
        <v>340</v>
      </c>
      <c r="BN42" s="681"/>
      <c r="BO42" s="681"/>
      <c r="BP42" s="681"/>
      <c r="BQ42" s="681"/>
      <c r="BR42" s="681"/>
      <c r="BS42" s="681"/>
      <c r="BT42" s="681"/>
      <c r="BU42" s="682"/>
      <c r="BV42" s="731">
        <v>318</v>
      </c>
      <c r="BW42" s="732"/>
      <c r="BX42" s="732"/>
      <c r="BY42" s="732"/>
      <c r="BZ42" s="732"/>
      <c r="CA42" s="732"/>
      <c r="CB42" s="741"/>
      <c r="CD42" s="656" t="s">
        <v>341</v>
      </c>
      <c r="CE42" s="657"/>
      <c r="CF42" s="657"/>
      <c r="CG42" s="657"/>
      <c r="CH42" s="657"/>
      <c r="CI42" s="657"/>
      <c r="CJ42" s="657"/>
      <c r="CK42" s="657"/>
      <c r="CL42" s="657"/>
      <c r="CM42" s="657"/>
      <c r="CN42" s="657"/>
      <c r="CO42" s="657"/>
      <c r="CP42" s="657"/>
      <c r="CQ42" s="658"/>
      <c r="CR42" s="659">
        <v>3506299</v>
      </c>
      <c r="CS42" s="692"/>
      <c r="CT42" s="692"/>
      <c r="CU42" s="692"/>
      <c r="CV42" s="692"/>
      <c r="CW42" s="692"/>
      <c r="CX42" s="692"/>
      <c r="CY42" s="693"/>
      <c r="CZ42" s="664">
        <v>32.1</v>
      </c>
      <c r="DA42" s="689"/>
      <c r="DB42" s="689"/>
      <c r="DC42" s="694"/>
      <c r="DD42" s="668">
        <v>556534</v>
      </c>
      <c r="DE42" s="692"/>
      <c r="DF42" s="692"/>
      <c r="DG42" s="692"/>
      <c r="DH42" s="692"/>
      <c r="DI42" s="692"/>
      <c r="DJ42" s="692"/>
      <c r="DK42" s="693"/>
      <c r="DL42" s="742"/>
      <c r="DM42" s="743"/>
      <c r="DN42" s="743"/>
      <c r="DO42" s="743"/>
      <c r="DP42" s="743"/>
      <c r="DQ42" s="743"/>
      <c r="DR42" s="743"/>
      <c r="DS42" s="743"/>
      <c r="DT42" s="743"/>
      <c r="DU42" s="743"/>
      <c r="DV42" s="744"/>
      <c r="DW42" s="733"/>
      <c r="DX42" s="734"/>
      <c r="DY42" s="734"/>
      <c r="DZ42" s="734"/>
      <c r="EA42" s="734"/>
      <c r="EB42" s="734"/>
      <c r="EC42" s="735"/>
    </row>
    <row r="43" spans="2:133" ht="11.25" customHeight="1" x14ac:dyDescent="0.15">
      <c r="B43" s="202" t="s">
        <v>342</v>
      </c>
      <c r="CD43" s="656" t="s">
        <v>343</v>
      </c>
      <c r="CE43" s="657"/>
      <c r="CF43" s="657"/>
      <c r="CG43" s="657"/>
      <c r="CH43" s="657"/>
      <c r="CI43" s="657"/>
      <c r="CJ43" s="657"/>
      <c r="CK43" s="657"/>
      <c r="CL43" s="657"/>
      <c r="CM43" s="657"/>
      <c r="CN43" s="657"/>
      <c r="CO43" s="657"/>
      <c r="CP43" s="657"/>
      <c r="CQ43" s="658"/>
      <c r="CR43" s="659">
        <v>31040</v>
      </c>
      <c r="CS43" s="692"/>
      <c r="CT43" s="692"/>
      <c r="CU43" s="692"/>
      <c r="CV43" s="692"/>
      <c r="CW43" s="692"/>
      <c r="CX43" s="692"/>
      <c r="CY43" s="693"/>
      <c r="CZ43" s="664">
        <v>0.3</v>
      </c>
      <c r="DA43" s="689"/>
      <c r="DB43" s="689"/>
      <c r="DC43" s="694"/>
      <c r="DD43" s="668">
        <v>4927</v>
      </c>
      <c r="DE43" s="692"/>
      <c r="DF43" s="692"/>
      <c r="DG43" s="692"/>
      <c r="DH43" s="692"/>
      <c r="DI43" s="692"/>
      <c r="DJ43" s="692"/>
      <c r="DK43" s="693"/>
      <c r="DL43" s="742"/>
      <c r="DM43" s="743"/>
      <c r="DN43" s="743"/>
      <c r="DO43" s="743"/>
      <c r="DP43" s="743"/>
      <c r="DQ43" s="743"/>
      <c r="DR43" s="743"/>
      <c r="DS43" s="743"/>
      <c r="DT43" s="743"/>
      <c r="DU43" s="743"/>
      <c r="DV43" s="744"/>
      <c r="DW43" s="733"/>
      <c r="DX43" s="734"/>
      <c r="DY43" s="734"/>
      <c r="DZ43" s="734"/>
      <c r="EA43" s="734"/>
      <c r="EB43" s="734"/>
      <c r="EC43" s="735"/>
    </row>
    <row r="44" spans="2:133" ht="11.25" customHeight="1" x14ac:dyDescent="0.15">
      <c r="B44" s="745" t="s">
        <v>344</v>
      </c>
      <c r="C44" s="745"/>
      <c r="D44" s="745"/>
      <c r="E44" s="745"/>
      <c r="F44" s="745"/>
      <c r="G44" s="745"/>
      <c r="H44" s="745"/>
      <c r="I44" s="745"/>
      <c r="J44" s="745"/>
      <c r="K44" s="745"/>
      <c r="L44" s="745"/>
      <c r="M44" s="745"/>
      <c r="N44" s="745"/>
      <c r="O44" s="745"/>
      <c r="P44" s="745"/>
      <c r="Q44" s="745"/>
      <c r="R44" s="745"/>
      <c r="S44" s="745"/>
      <c r="T44" s="745"/>
      <c r="U44" s="745"/>
      <c r="V44" s="745"/>
      <c r="W44" s="745"/>
      <c r="X44" s="745"/>
      <c r="Y44" s="745"/>
      <c r="Z44" s="745"/>
      <c r="AA44" s="745"/>
      <c r="AB44" s="745"/>
      <c r="AC44" s="745"/>
      <c r="AD44" s="745"/>
      <c r="AE44" s="745"/>
      <c r="AF44" s="745"/>
      <c r="AG44" s="745"/>
      <c r="AH44" s="745"/>
      <c r="AI44" s="745"/>
      <c r="AJ44" s="745"/>
      <c r="AK44" s="745"/>
      <c r="AL44" s="745"/>
      <c r="AM44" s="745"/>
      <c r="AN44" s="745"/>
      <c r="AO44" s="745"/>
      <c r="AP44" s="745"/>
      <c r="AQ44" s="745"/>
      <c r="AR44" s="745"/>
      <c r="AS44" s="745"/>
      <c r="AT44" s="745"/>
      <c r="AU44" s="745"/>
      <c r="AV44" s="745"/>
      <c r="AW44" s="745"/>
      <c r="AX44" s="745"/>
      <c r="AY44" s="745"/>
      <c r="AZ44" s="745"/>
      <c r="BA44" s="745"/>
      <c r="BB44" s="745"/>
      <c r="BC44" s="745"/>
      <c r="BD44" s="745"/>
      <c r="BE44" s="745"/>
      <c r="BF44" s="745"/>
      <c r="BG44" s="745"/>
      <c r="BH44" s="745"/>
      <c r="BI44" s="745"/>
      <c r="BJ44" s="745"/>
      <c r="BK44" s="745"/>
      <c r="BL44" s="745"/>
      <c r="BM44" s="745"/>
      <c r="BN44" s="745"/>
      <c r="BO44" s="745"/>
      <c r="BP44" s="745"/>
      <c r="BQ44" s="745"/>
      <c r="BR44" s="745"/>
      <c r="BS44" s="745"/>
      <c r="BT44" s="745"/>
      <c r="BU44" s="745"/>
      <c r="BV44" s="745"/>
      <c r="BW44" s="745"/>
      <c r="BX44" s="745"/>
      <c r="BY44" s="745"/>
      <c r="BZ44" s="745"/>
      <c r="CA44" s="745"/>
      <c r="CB44" s="745"/>
      <c r="CC44" s="746"/>
      <c r="CD44" s="697" t="s">
        <v>292</v>
      </c>
      <c r="CE44" s="698"/>
      <c r="CF44" s="656" t="s">
        <v>345</v>
      </c>
      <c r="CG44" s="657"/>
      <c r="CH44" s="657"/>
      <c r="CI44" s="657"/>
      <c r="CJ44" s="657"/>
      <c r="CK44" s="657"/>
      <c r="CL44" s="657"/>
      <c r="CM44" s="657"/>
      <c r="CN44" s="657"/>
      <c r="CO44" s="657"/>
      <c r="CP44" s="657"/>
      <c r="CQ44" s="658"/>
      <c r="CR44" s="659">
        <v>3506299</v>
      </c>
      <c r="CS44" s="660"/>
      <c r="CT44" s="660"/>
      <c r="CU44" s="660"/>
      <c r="CV44" s="660"/>
      <c r="CW44" s="660"/>
      <c r="CX44" s="660"/>
      <c r="CY44" s="661"/>
      <c r="CZ44" s="664">
        <v>32.1</v>
      </c>
      <c r="DA44" s="665"/>
      <c r="DB44" s="665"/>
      <c r="DC44" s="671"/>
      <c r="DD44" s="668">
        <v>556534</v>
      </c>
      <c r="DE44" s="660"/>
      <c r="DF44" s="660"/>
      <c r="DG44" s="660"/>
      <c r="DH44" s="660"/>
      <c r="DI44" s="660"/>
      <c r="DJ44" s="660"/>
      <c r="DK44" s="661"/>
      <c r="DL44" s="742"/>
      <c r="DM44" s="743"/>
      <c r="DN44" s="743"/>
      <c r="DO44" s="743"/>
      <c r="DP44" s="743"/>
      <c r="DQ44" s="743"/>
      <c r="DR44" s="743"/>
      <c r="DS44" s="743"/>
      <c r="DT44" s="743"/>
      <c r="DU44" s="743"/>
      <c r="DV44" s="744"/>
      <c r="DW44" s="733"/>
      <c r="DX44" s="734"/>
      <c r="DY44" s="734"/>
      <c r="DZ44" s="734"/>
      <c r="EA44" s="734"/>
      <c r="EB44" s="734"/>
      <c r="EC44" s="735"/>
    </row>
    <row r="45" spans="2:133" ht="11.25" customHeight="1" x14ac:dyDescent="0.15">
      <c r="B45" s="745" t="s">
        <v>346</v>
      </c>
      <c r="C45" s="745"/>
      <c r="D45" s="745"/>
      <c r="E45" s="745"/>
      <c r="F45" s="745"/>
      <c r="G45" s="745"/>
      <c r="H45" s="745"/>
      <c r="I45" s="745"/>
      <c r="J45" s="745"/>
      <c r="K45" s="745"/>
      <c r="L45" s="745"/>
      <c r="M45" s="745"/>
      <c r="N45" s="745"/>
      <c r="O45" s="745"/>
      <c r="P45" s="745"/>
      <c r="Q45" s="745"/>
      <c r="R45" s="745"/>
      <c r="S45" s="745"/>
      <c r="T45" s="745"/>
      <c r="U45" s="745"/>
      <c r="V45" s="745"/>
      <c r="W45" s="745"/>
      <c r="X45" s="745"/>
      <c r="Y45" s="745"/>
      <c r="Z45" s="745"/>
      <c r="AA45" s="745"/>
      <c r="AB45" s="745"/>
      <c r="AC45" s="745"/>
      <c r="AD45" s="745"/>
      <c r="AE45" s="745"/>
      <c r="AF45" s="745"/>
      <c r="AG45" s="745"/>
      <c r="AH45" s="745"/>
      <c r="AI45" s="745"/>
      <c r="AJ45" s="745"/>
      <c r="AK45" s="745"/>
      <c r="AL45" s="745"/>
      <c r="AM45" s="745"/>
      <c r="AN45" s="745"/>
      <c r="AO45" s="745"/>
      <c r="AP45" s="745"/>
      <c r="AQ45" s="745"/>
      <c r="AR45" s="745"/>
      <c r="AS45" s="745"/>
      <c r="AT45" s="745"/>
      <c r="AU45" s="745"/>
      <c r="AV45" s="745"/>
      <c r="AW45" s="745"/>
      <c r="AX45" s="745"/>
      <c r="AY45" s="745"/>
      <c r="AZ45" s="745"/>
      <c r="BA45" s="745"/>
      <c r="BB45" s="745"/>
      <c r="BC45" s="745"/>
      <c r="BD45" s="745"/>
      <c r="BE45" s="745"/>
      <c r="BF45" s="745"/>
      <c r="BG45" s="745"/>
      <c r="BH45" s="745"/>
      <c r="BI45" s="745"/>
      <c r="BJ45" s="745"/>
      <c r="BK45" s="745"/>
      <c r="BL45" s="745"/>
      <c r="BM45" s="745"/>
      <c r="BN45" s="745"/>
      <c r="BO45" s="745"/>
      <c r="BP45" s="745"/>
      <c r="BQ45" s="745"/>
      <c r="BR45" s="745"/>
      <c r="BS45" s="745"/>
      <c r="BT45" s="745"/>
      <c r="BU45" s="745"/>
      <c r="BV45" s="745"/>
      <c r="BW45" s="745"/>
      <c r="BX45" s="745"/>
      <c r="BY45" s="745"/>
      <c r="BZ45" s="745"/>
      <c r="CA45" s="745"/>
      <c r="CB45" s="745"/>
      <c r="CC45" s="746"/>
      <c r="CD45" s="699"/>
      <c r="CE45" s="700"/>
      <c r="CF45" s="656" t="s">
        <v>347</v>
      </c>
      <c r="CG45" s="657"/>
      <c r="CH45" s="657"/>
      <c r="CI45" s="657"/>
      <c r="CJ45" s="657"/>
      <c r="CK45" s="657"/>
      <c r="CL45" s="657"/>
      <c r="CM45" s="657"/>
      <c r="CN45" s="657"/>
      <c r="CO45" s="657"/>
      <c r="CP45" s="657"/>
      <c r="CQ45" s="658"/>
      <c r="CR45" s="659">
        <v>2266930</v>
      </c>
      <c r="CS45" s="692"/>
      <c r="CT45" s="692"/>
      <c r="CU45" s="692"/>
      <c r="CV45" s="692"/>
      <c r="CW45" s="692"/>
      <c r="CX45" s="692"/>
      <c r="CY45" s="693"/>
      <c r="CZ45" s="664">
        <v>20.8</v>
      </c>
      <c r="DA45" s="689"/>
      <c r="DB45" s="689"/>
      <c r="DC45" s="694"/>
      <c r="DD45" s="668">
        <v>137316</v>
      </c>
      <c r="DE45" s="692"/>
      <c r="DF45" s="692"/>
      <c r="DG45" s="692"/>
      <c r="DH45" s="692"/>
      <c r="DI45" s="692"/>
      <c r="DJ45" s="692"/>
      <c r="DK45" s="693"/>
      <c r="DL45" s="742"/>
      <c r="DM45" s="743"/>
      <c r="DN45" s="743"/>
      <c r="DO45" s="743"/>
      <c r="DP45" s="743"/>
      <c r="DQ45" s="743"/>
      <c r="DR45" s="743"/>
      <c r="DS45" s="743"/>
      <c r="DT45" s="743"/>
      <c r="DU45" s="743"/>
      <c r="DV45" s="744"/>
      <c r="DW45" s="733"/>
      <c r="DX45" s="734"/>
      <c r="DY45" s="734"/>
      <c r="DZ45" s="734"/>
      <c r="EA45" s="734"/>
      <c r="EB45" s="734"/>
      <c r="EC45" s="735"/>
    </row>
    <row r="46" spans="2:133" ht="11.25" customHeight="1" x14ac:dyDescent="0.15">
      <c r="B46" s="213"/>
      <c r="CD46" s="699"/>
      <c r="CE46" s="700"/>
      <c r="CF46" s="656" t="s">
        <v>348</v>
      </c>
      <c r="CG46" s="657"/>
      <c r="CH46" s="657"/>
      <c r="CI46" s="657"/>
      <c r="CJ46" s="657"/>
      <c r="CK46" s="657"/>
      <c r="CL46" s="657"/>
      <c r="CM46" s="657"/>
      <c r="CN46" s="657"/>
      <c r="CO46" s="657"/>
      <c r="CP46" s="657"/>
      <c r="CQ46" s="658"/>
      <c r="CR46" s="659">
        <v>1133728</v>
      </c>
      <c r="CS46" s="660"/>
      <c r="CT46" s="660"/>
      <c r="CU46" s="660"/>
      <c r="CV46" s="660"/>
      <c r="CW46" s="660"/>
      <c r="CX46" s="660"/>
      <c r="CY46" s="661"/>
      <c r="CZ46" s="664">
        <v>10.4</v>
      </c>
      <c r="DA46" s="665"/>
      <c r="DB46" s="665"/>
      <c r="DC46" s="671"/>
      <c r="DD46" s="668">
        <v>400477</v>
      </c>
      <c r="DE46" s="660"/>
      <c r="DF46" s="660"/>
      <c r="DG46" s="660"/>
      <c r="DH46" s="660"/>
      <c r="DI46" s="660"/>
      <c r="DJ46" s="660"/>
      <c r="DK46" s="661"/>
      <c r="DL46" s="742"/>
      <c r="DM46" s="743"/>
      <c r="DN46" s="743"/>
      <c r="DO46" s="743"/>
      <c r="DP46" s="743"/>
      <c r="DQ46" s="743"/>
      <c r="DR46" s="743"/>
      <c r="DS46" s="743"/>
      <c r="DT46" s="743"/>
      <c r="DU46" s="743"/>
      <c r="DV46" s="744"/>
      <c r="DW46" s="733"/>
      <c r="DX46" s="734"/>
      <c r="DY46" s="734"/>
      <c r="DZ46" s="734"/>
      <c r="EA46" s="734"/>
      <c r="EB46" s="734"/>
      <c r="EC46" s="735"/>
    </row>
    <row r="47" spans="2:133" ht="11.25" customHeight="1" x14ac:dyDescent="0.15">
      <c r="B47" s="213"/>
      <c r="CD47" s="699"/>
      <c r="CE47" s="700"/>
      <c r="CF47" s="656" t="s">
        <v>349</v>
      </c>
      <c r="CG47" s="657"/>
      <c r="CH47" s="657"/>
      <c r="CI47" s="657"/>
      <c r="CJ47" s="657"/>
      <c r="CK47" s="657"/>
      <c r="CL47" s="657"/>
      <c r="CM47" s="657"/>
      <c r="CN47" s="657"/>
      <c r="CO47" s="657"/>
      <c r="CP47" s="657"/>
      <c r="CQ47" s="658"/>
      <c r="CR47" s="659" t="s">
        <v>122</v>
      </c>
      <c r="CS47" s="692"/>
      <c r="CT47" s="692"/>
      <c r="CU47" s="692"/>
      <c r="CV47" s="692"/>
      <c r="CW47" s="692"/>
      <c r="CX47" s="692"/>
      <c r="CY47" s="693"/>
      <c r="CZ47" s="664" t="s">
        <v>122</v>
      </c>
      <c r="DA47" s="689"/>
      <c r="DB47" s="689"/>
      <c r="DC47" s="694"/>
      <c r="DD47" s="668" t="s">
        <v>122</v>
      </c>
      <c r="DE47" s="692"/>
      <c r="DF47" s="692"/>
      <c r="DG47" s="692"/>
      <c r="DH47" s="692"/>
      <c r="DI47" s="692"/>
      <c r="DJ47" s="692"/>
      <c r="DK47" s="693"/>
      <c r="DL47" s="742"/>
      <c r="DM47" s="743"/>
      <c r="DN47" s="743"/>
      <c r="DO47" s="743"/>
      <c r="DP47" s="743"/>
      <c r="DQ47" s="743"/>
      <c r="DR47" s="743"/>
      <c r="DS47" s="743"/>
      <c r="DT47" s="743"/>
      <c r="DU47" s="743"/>
      <c r="DV47" s="744"/>
      <c r="DW47" s="733"/>
      <c r="DX47" s="734"/>
      <c r="DY47" s="734"/>
      <c r="DZ47" s="734"/>
      <c r="EA47" s="734"/>
      <c r="EB47" s="734"/>
      <c r="EC47" s="735"/>
    </row>
    <row r="48" spans="2:133" x14ac:dyDescent="0.15">
      <c r="B48" s="213"/>
      <c r="CD48" s="701"/>
      <c r="CE48" s="702"/>
      <c r="CF48" s="656" t="s">
        <v>350</v>
      </c>
      <c r="CG48" s="657"/>
      <c r="CH48" s="657"/>
      <c r="CI48" s="657"/>
      <c r="CJ48" s="657"/>
      <c r="CK48" s="657"/>
      <c r="CL48" s="657"/>
      <c r="CM48" s="657"/>
      <c r="CN48" s="657"/>
      <c r="CO48" s="657"/>
      <c r="CP48" s="657"/>
      <c r="CQ48" s="658"/>
      <c r="CR48" s="659" t="s">
        <v>122</v>
      </c>
      <c r="CS48" s="660"/>
      <c r="CT48" s="660"/>
      <c r="CU48" s="660"/>
      <c r="CV48" s="660"/>
      <c r="CW48" s="660"/>
      <c r="CX48" s="660"/>
      <c r="CY48" s="661"/>
      <c r="CZ48" s="664" t="s">
        <v>122</v>
      </c>
      <c r="DA48" s="665"/>
      <c r="DB48" s="665"/>
      <c r="DC48" s="671"/>
      <c r="DD48" s="668" t="s">
        <v>122</v>
      </c>
      <c r="DE48" s="660"/>
      <c r="DF48" s="660"/>
      <c r="DG48" s="660"/>
      <c r="DH48" s="660"/>
      <c r="DI48" s="660"/>
      <c r="DJ48" s="660"/>
      <c r="DK48" s="661"/>
      <c r="DL48" s="742"/>
      <c r="DM48" s="743"/>
      <c r="DN48" s="743"/>
      <c r="DO48" s="743"/>
      <c r="DP48" s="743"/>
      <c r="DQ48" s="743"/>
      <c r="DR48" s="743"/>
      <c r="DS48" s="743"/>
      <c r="DT48" s="743"/>
      <c r="DU48" s="743"/>
      <c r="DV48" s="744"/>
      <c r="DW48" s="733"/>
      <c r="DX48" s="734"/>
      <c r="DY48" s="734"/>
      <c r="DZ48" s="734"/>
      <c r="EA48" s="734"/>
      <c r="EB48" s="734"/>
      <c r="EC48" s="735"/>
    </row>
    <row r="49" spans="2:133" ht="11.25" customHeight="1" x14ac:dyDescent="0.15">
      <c r="B49" s="213"/>
      <c r="CD49" s="680" t="s">
        <v>351</v>
      </c>
      <c r="CE49" s="681"/>
      <c r="CF49" s="681"/>
      <c r="CG49" s="681"/>
      <c r="CH49" s="681"/>
      <c r="CI49" s="681"/>
      <c r="CJ49" s="681"/>
      <c r="CK49" s="681"/>
      <c r="CL49" s="681"/>
      <c r="CM49" s="681"/>
      <c r="CN49" s="681"/>
      <c r="CO49" s="681"/>
      <c r="CP49" s="681"/>
      <c r="CQ49" s="682"/>
      <c r="CR49" s="731">
        <v>10906914</v>
      </c>
      <c r="CS49" s="718"/>
      <c r="CT49" s="718"/>
      <c r="CU49" s="718"/>
      <c r="CV49" s="718"/>
      <c r="CW49" s="718"/>
      <c r="CX49" s="718"/>
      <c r="CY49" s="747"/>
      <c r="CZ49" s="739">
        <v>100</v>
      </c>
      <c r="DA49" s="748"/>
      <c r="DB49" s="748"/>
      <c r="DC49" s="749"/>
      <c r="DD49" s="750">
        <v>6426496</v>
      </c>
      <c r="DE49" s="718"/>
      <c r="DF49" s="718"/>
      <c r="DG49" s="718"/>
      <c r="DH49" s="718"/>
      <c r="DI49" s="718"/>
      <c r="DJ49" s="718"/>
      <c r="DK49" s="747"/>
      <c r="DL49" s="751"/>
      <c r="DM49" s="752"/>
      <c r="DN49" s="752"/>
      <c r="DO49" s="752"/>
      <c r="DP49" s="752"/>
      <c r="DQ49" s="752"/>
      <c r="DR49" s="752"/>
      <c r="DS49" s="752"/>
      <c r="DT49" s="752"/>
      <c r="DU49" s="752"/>
      <c r="DV49" s="753"/>
      <c r="DW49" s="754"/>
      <c r="DX49" s="755"/>
      <c r="DY49" s="755"/>
      <c r="DZ49" s="755"/>
      <c r="EA49" s="755"/>
      <c r="EB49" s="755"/>
      <c r="EC49" s="756"/>
    </row>
  </sheetData>
  <sheetProtection algorithmName="SHA-512" hashValue="cA26Xw/pE4Esz2owNAvssJ5n+0YL7OjeIpe+IDGXY+6kHxETCW9ftKpiFrE5jfHWksh6spLa7Cs0YfKJui2jpQ==" saltValue="ULnsdmw3dtAk6g2yYK5Bm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27:Q27"/>
    <mergeCell ref="R27:Y27"/>
    <mergeCell ref="Z27:AC27"/>
    <mergeCell ref="AD27:AK27"/>
    <mergeCell ref="AL27:AO27"/>
    <mergeCell ref="AP27:BF27"/>
    <mergeCell ref="BG27:BN27"/>
    <mergeCell ref="BO27:BR27"/>
    <mergeCell ref="BS27:CB27"/>
    <mergeCell ref="CZ25:DC25"/>
    <mergeCell ref="DD25:DK25"/>
    <mergeCell ref="CD27:CQ27"/>
    <mergeCell ref="CR27:CY27"/>
    <mergeCell ref="CZ27:DC27"/>
    <mergeCell ref="DD27:DK27"/>
    <mergeCell ref="DL27:DV27"/>
    <mergeCell ref="DL25:DV25"/>
    <mergeCell ref="DW27:EC27"/>
    <mergeCell ref="DW26:EC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5" zeroHeight="1" x14ac:dyDescent="0.15"/>
  <cols>
    <col min="1" max="130" width="2.75" style="219" customWidth="1"/>
    <col min="131" max="131" width="1.6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
      <c r="A2" s="757" t="s">
        <v>352</v>
      </c>
      <c r="B2" s="757"/>
      <c r="C2" s="757"/>
      <c r="D2" s="757"/>
      <c r="E2" s="757"/>
      <c r="F2" s="757"/>
      <c r="G2" s="757"/>
      <c r="H2" s="757"/>
      <c r="I2" s="757"/>
      <c r="J2" s="757"/>
      <c r="K2" s="757"/>
      <c r="L2" s="757"/>
      <c r="M2" s="757"/>
      <c r="N2" s="757"/>
      <c r="O2" s="757"/>
      <c r="P2" s="757"/>
      <c r="Q2" s="757"/>
      <c r="R2" s="757"/>
      <c r="S2" s="757"/>
      <c r="T2" s="757"/>
      <c r="U2" s="757"/>
      <c r="V2" s="757"/>
      <c r="W2" s="757"/>
      <c r="X2" s="757"/>
      <c r="Y2" s="757"/>
      <c r="Z2" s="757"/>
      <c r="AA2" s="757"/>
      <c r="AB2" s="757"/>
      <c r="AC2" s="757"/>
      <c r="AD2" s="757"/>
      <c r="AE2" s="757"/>
      <c r="AF2" s="757"/>
      <c r="AG2" s="757"/>
      <c r="AH2" s="757"/>
      <c r="AI2" s="757"/>
      <c r="AJ2" s="757"/>
      <c r="AK2" s="757"/>
      <c r="AL2" s="757"/>
      <c r="AM2" s="757"/>
      <c r="AN2" s="757"/>
      <c r="AO2" s="757"/>
      <c r="AP2" s="757"/>
      <c r="AQ2" s="757"/>
      <c r="AR2" s="757"/>
      <c r="AS2" s="757"/>
      <c r="AT2" s="757"/>
      <c r="AU2" s="757"/>
      <c r="AV2" s="757"/>
      <c r="AW2" s="757"/>
      <c r="AX2" s="757"/>
      <c r="AY2" s="757"/>
      <c r="AZ2" s="757"/>
      <c r="BA2" s="757"/>
      <c r="BB2" s="757"/>
      <c r="BC2" s="757"/>
      <c r="BD2" s="757"/>
      <c r="BE2" s="757"/>
      <c r="BF2" s="757"/>
      <c r="BG2" s="757"/>
      <c r="BH2" s="757"/>
      <c r="BI2" s="757"/>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758" t="s">
        <v>353</v>
      </c>
      <c r="DK2" s="759"/>
      <c r="DL2" s="759"/>
      <c r="DM2" s="759"/>
      <c r="DN2" s="759"/>
      <c r="DO2" s="760"/>
      <c r="DP2" s="216"/>
      <c r="DQ2" s="758" t="s">
        <v>354</v>
      </c>
      <c r="DR2" s="759"/>
      <c r="DS2" s="759"/>
      <c r="DT2" s="759"/>
      <c r="DU2" s="759"/>
      <c r="DV2" s="759"/>
      <c r="DW2" s="759"/>
      <c r="DX2" s="759"/>
      <c r="DY2" s="759"/>
      <c r="DZ2" s="760"/>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
      <c r="A4" s="761" t="s">
        <v>355</v>
      </c>
      <c r="B4" s="761"/>
      <c r="C4" s="761"/>
      <c r="D4" s="761"/>
      <c r="E4" s="761"/>
      <c r="F4" s="761"/>
      <c r="G4" s="761"/>
      <c r="H4" s="761"/>
      <c r="I4" s="761"/>
      <c r="J4" s="761"/>
      <c r="K4" s="761"/>
      <c r="L4" s="761"/>
      <c r="M4" s="761"/>
      <c r="N4" s="761"/>
      <c r="O4" s="761"/>
      <c r="P4" s="761"/>
      <c r="Q4" s="761"/>
      <c r="R4" s="761"/>
      <c r="S4" s="761"/>
      <c r="T4" s="761"/>
      <c r="U4" s="761"/>
      <c r="V4" s="761"/>
      <c r="W4" s="761"/>
      <c r="X4" s="761"/>
      <c r="Y4" s="761"/>
      <c r="Z4" s="761"/>
      <c r="AA4" s="761"/>
      <c r="AB4" s="761"/>
      <c r="AC4" s="761"/>
      <c r="AD4" s="761"/>
      <c r="AE4" s="761"/>
      <c r="AF4" s="761"/>
      <c r="AG4" s="761"/>
      <c r="AH4" s="761"/>
      <c r="AI4" s="761"/>
      <c r="AJ4" s="761"/>
      <c r="AK4" s="761"/>
      <c r="AL4" s="761"/>
      <c r="AM4" s="761"/>
      <c r="AN4" s="761"/>
      <c r="AO4" s="761"/>
      <c r="AP4" s="761"/>
      <c r="AQ4" s="761"/>
      <c r="AR4" s="761"/>
      <c r="AS4" s="761"/>
      <c r="AT4" s="761"/>
      <c r="AU4" s="761"/>
      <c r="AV4" s="761"/>
      <c r="AW4" s="761"/>
      <c r="AX4" s="761"/>
      <c r="AY4" s="761"/>
      <c r="AZ4" s="220"/>
      <c r="BA4" s="220"/>
      <c r="BB4" s="220"/>
      <c r="BC4" s="220"/>
      <c r="BD4" s="220"/>
      <c r="BE4" s="221"/>
      <c r="BF4" s="221"/>
      <c r="BG4" s="221"/>
      <c r="BH4" s="221"/>
      <c r="BI4" s="221"/>
      <c r="BJ4" s="221"/>
      <c r="BK4" s="221"/>
      <c r="BL4" s="221"/>
      <c r="BM4" s="221"/>
      <c r="BN4" s="221"/>
      <c r="BO4" s="221"/>
      <c r="BP4" s="221"/>
      <c r="BQ4" s="762" t="s">
        <v>356</v>
      </c>
      <c r="BR4" s="762"/>
      <c r="BS4" s="762"/>
      <c r="BT4" s="762"/>
      <c r="BU4" s="762"/>
      <c r="BV4" s="762"/>
      <c r="BW4" s="762"/>
      <c r="BX4" s="762"/>
      <c r="BY4" s="762"/>
      <c r="BZ4" s="762"/>
      <c r="CA4" s="762"/>
      <c r="CB4" s="762"/>
      <c r="CC4" s="762"/>
      <c r="CD4" s="762"/>
      <c r="CE4" s="762"/>
      <c r="CF4" s="762"/>
      <c r="CG4" s="762"/>
      <c r="CH4" s="762"/>
      <c r="CI4" s="762"/>
      <c r="CJ4" s="762"/>
      <c r="CK4" s="762"/>
      <c r="CL4" s="762"/>
      <c r="CM4" s="762"/>
      <c r="CN4" s="762"/>
      <c r="CO4" s="762"/>
      <c r="CP4" s="762"/>
      <c r="CQ4" s="762"/>
      <c r="CR4" s="762"/>
      <c r="CS4" s="762"/>
      <c r="CT4" s="762"/>
      <c r="CU4" s="762"/>
      <c r="CV4" s="762"/>
      <c r="CW4" s="762"/>
      <c r="CX4" s="762"/>
      <c r="CY4" s="762"/>
      <c r="CZ4" s="762"/>
      <c r="DA4" s="762"/>
      <c r="DB4" s="762"/>
      <c r="DC4" s="762"/>
      <c r="DD4" s="762"/>
      <c r="DE4" s="762"/>
      <c r="DF4" s="762"/>
      <c r="DG4" s="762"/>
      <c r="DH4" s="762"/>
      <c r="DI4" s="762"/>
      <c r="DJ4" s="762"/>
      <c r="DK4" s="762"/>
      <c r="DL4" s="762"/>
      <c r="DM4" s="762"/>
      <c r="DN4" s="762"/>
      <c r="DO4" s="762"/>
      <c r="DP4" s="762"/>
      <c r="DQ4" s="762"/>
      <c r="DR4" s="762"/>
      <c r="DS4" s="762"/>
      <c r="DT4" s="762"/>
      <c r="DU4" s="762"/>
      <c r="DV4" s="762"/>
      <c r="DW4" s="762"/>
      <c r="DX4" s="762"/>
      <c r="DY4" s="762"/>
      <c r="DZ4" s="762"/>
      <c r="EA4" s="222"/>
    </row>
    <row r="5" spans="1:131" s="223" customFormat="1" ht="26.25" customHeight="1" x14ac:dyDescent="0.15">
      <c r="A5" s="763" t="s">
        <v>357</v>
      </c>
      <c r="B5" s="764"/>
      <c r="C5" s="764"/>
      <c r="D5" s="764"/>
      <c r="E5" s="764"/>
      <c r="F5" s="764"/>
      <c r="G5" s="764"/>
      <c r="H5" s="764"/>
      <c r="I5" s="764"/>
      <c r="J5" s="764"/>
      <c r="K5" s="764"/>
      <c r="L5" s="764"/>
      <c r="M5" s="764"/>
      <c r="N5" s="764"/>
      <c r="O5" s="764"/>
      <c r="P5" s="765"/>
      <c r="Q5" s="769" t="s">
        <v>358</v>
      </c>
      <c r="R5" s="770"/>
      <c r="S5" s="770"/>
      <c r="T5" s="770"/>
      <c r="U5" s="771"/>
      <c r="V5" s="769" t="s">
        <v>359</v>
      </c>
      <c r="W5" s="770"/>
      <c r="X5" s="770"/>
      <c r="Y5" s="770"/>
      <c r="Z5" s="771"/>
      <c r="AA5" s="769" t="s">
        <v>360</v>
      </c>
      <c r="AB5" s="770"/>
      <c r="AC5" s="770"/>
      <c r="AD5" s="770"/>
      <c r="AE5" s="770"/>
      <c r="AF5" s="775" t="s">
        <v>361</v>
      </c>
      <c r="AG5" s="770"/>
      <c r="AH5" s="770"/>
      <c r="AI5" s="770"/>
      <c r="AJ5" s="776"/>
      <c r="AK5" s="770" t="s">
        <v>362</v>
      </c>
      <c r="AL5" s="770"/>
      <c r="AM5" s="770"/>
      <c r="AN5" s="770"/>
      <c r="AO5" s="771"/>
      <c r="AP5" s="769" t="s">
        <v>363</v>
      </c>
      <c r="AQ5" s="770"/>
      <c r="AR5" s="770"/>
      <c r="AS5" s="770"/>
      <c r="AT5" s="771"/>
      <c r="AU5" s="769" t="s">
        <v>364</v>
      </c>
      <c r="AV5" s="770"/>
      <c r="AW5" s="770"/>
      <c r="AX5" s="770"/>
      <c r="AY5" s="776"/>
      <c r="AZ5" s="220"/>
      <c r="BA5" s="220"/>
      <c r="BB5" s="220"/>
      <c r="BC5" s="220"/>
      <c r="BD5" s="220"/>
      <c r="BE5" s="221"/>
      <c r="BF5" s="221"/>
      <c r="BG5" s="221"/>
      <c r="BH5" s="221"/>
      <c r="BI5" s="221"/>
      <c r="BJ5" s="221"/>
      <c r="BK5" s="221"/>
      <c r="BL5" s="221"/>
      <c r="BM5" s="221"/>
      <c r="BN5" s="221"/>
      <c r="BO5" s="221"/>
      <c r="BP5" s="221"/>
      <c r="BQ5" s="763" t="s">
        <v>365</v>
      </c>
      <c r="BR5" s="764"/>
      <c r="BS5" s="764"/>
      <c r="BT5" s="764"/>
      <c r="BU5" s="764"/>
      <c r="BV5" s="764"/>
      <c r="BW5" s="764"/>
      <c r="BX5" s="764"/>
      <c r="BY5" s="764"/>
      <c r="BZ5" s="764"/>
      <c r="CA5" s="764"/>
      <c r="CB5" s="764"/>
      <c r="CC5" s="764"/>
      <c r="CD5" s="764"/>
      <c r="CE5" s="764"/>
      <c r="CF5" s="764"/>
      <c r="CG5" s="765"/>
      <c r="CH5" s="769" t="s">
        <v>366</v>
      </c>
      <c r="CI5" s="770"/>
      <c r="CJ5" s="770"/>
      <c r="CK5" s="770"/>
      <c r="CL5" s="771"/>
      <c r="CM5" s="769" t="s">
        <v>367</v>
      </c>
      <c r="CN5" s="770"/>
      <c r="CO5" s="770"/>
      <c r="CP5" s="770"/>
      <c r="CQ5" s="771"/>
      <c r="CR5" s="769" t="s">
        <v>368</v>
      </c>
      <c r="CS5" s="770"/>
      <c r="CT5" s="770"/>
      <c r="CU5" s="770"/>
      <c r="CV5" s="771"/>
      <c r="CW5" s="769" t="s">
        <v>369</v>
      </c>
      <c r="CX5" s="770"/>
      <c r="CY5" s="770"/>
      <c r="CZ5" s="770"/>
      <c r="DA5" s="771"/>
      <c r="DB5" s="769" t="s">
        <v>370</v>
      </c>
      <c r="DC5" s="770"/>
      <c r="DD5" s="770"/>
      <c r="DE5" s="770"/>
      <c r="DF5" s="771"/>
      <c r="DG5" s="799" t="s">
        <v>371</v>
      </c>
      <c r="DH5" s="800"/>
      <c r="DI5" s="800"/>
      <c r="DJ5" s="800"/>
      <c r="DK5" s="801"/>
      <c r="DL5" s="799" t="s">
        <v>372</v>
      </c>
      <c r="DM5" s="800"/>
      <c r="DN5" s="800"/>
      <c r="DO5" s="800"/>
      <c r="DP5" s="801"/>
      <c r="DQ5" s="769" t="s">
        <v>373</v>
      </c>
      <c r="DR5" s="770"/>
      <c r="DS5" s="770"/>
      <c r="DT5" s="770"/>
      <c r="DU5" s="771"/>
      <c r="DV5" s="769" t="s">
        <v>364</v>
      </c>
      <c r="DW5" s="770"/>
      <c r="DX5" s="770"/>
      <c r="DY5" s="770"/>
      <c r="DZ5" s="776"/>
      <c r="EA5" s="222"/>
    </row>
    <row r="6" spans="1:131" s="223" customFormat="1" ht="26.25" customHeight="1" thickBot="1" x14ac:dyDescent="0.2">
      <c r="A6" s="766"/>
      <c r="B6" s="767"/>
      <c r="C6" s="767"/>
      <c r="D6" s="767"/>
      <c r="E6" s="767"/>
      <c r="F6" s="767"/>
      <c r="G6" s="767"/>
      <c r="H6" s="767"/>
      <c r="I6" s="767"/>
      <c r="J6" s="767"/>
      <c r="K6" s="767"/>
      <c r="L6" s="767"/>
      <c r="M6" s="767"/>
      <c r="N6" s="767"/>
      <c r="O6" s="767"/>
      <c r="P6" s="768"/>
      <c r="Q6" s="772"/>
      <c r="R6" s="773"/>
      <c r="S6" s="773"/>
      <c r="T6" s="773"/>
      <c r="U6" s="774"/>
      <c r="V6" s="772"/>
      <c r="W6" s="773"/>
      <c r="X6" s="773"/>
      <c r="Y6" s="773"/>
      <c r="Z6" s="774"/>
      <c r="AA6" s="772"/>
      <c r="AB6" s="773"/>
      <c r="AC6" s="773"/>
      <c r="AD6" s="773"/>
      <c r="AE6" s="773"/>
      <c r="AF6" s="777"/>
      <c r="AG6" s="773"/>
      <c r="AH6" s="773"/>
      <c r="AI6" s="773"/>
      <c r="AJ6" s="778"/>
      <c r="AK6" s="773"/>
      <c r="AL6" s="773"/>
      <c r="AM6" s="773"/>
      <c r="AN6" s="773"/>
      <c r="AO6" s="774"/>
      <c r="AP6" s="772"/>
      <c r="AQ6" s="773"/>
      <c r="AR6" s="773"/>
      <c r="AS6" s="773"/>
      <c r="AT6" s="774"/>
      <c r="AU6" s="772"/>
      <c r="AV6" s="773"/>
      <c r="AW6" s="773"/>
      <c r="AX6" s="773"/>
      <c r="AY6" s="778"/>
      <c r="AZ6" s="220"/>
      <c r="BA6" s="220"/>
      <c r="BB6" s="220"/>
      <c r="BC6" s="220"/>
      <c r="BD6" s="220"/>
      <c r="BE6" s="221"/>
      <c r="BF6" s="221"/>
      <c r="BG6" s="221"/>
      <c r="BH6" s="221"/>
      <c r="BI6" s="221"/>
      <c r="BJ6" s="221"/>
      <c r="BK6" s="221"/>
      <c r="BL6" s="221"/>
      <c r="BM6" s="221"/>
      <c r="BN6" s="221"/>
      <c r="BO6" s="221"/>
      <c r="BP6" s="221"/>
      <c r="BQ6" s="766"/>
      <c r="BR6" s="767"/>
      <c r="BS6" s="767"/>
      <c r="BT6" s="767"/>
      <c r="BU6" s="767"/>
      <c r="BV6" s="767"/>
      <c r="BW6" s="767"/>
      <c r="BX6" s="767"/>
      <c r="BY6" s="767"/>
      <c r="BZ6" s="767"/>
      <c r="CA6" s="767"/>
      <c r="CB6" s="767"/>
      <c r="CC6" s="767"/>
      <c r="CD6" s="767"/>
      <c r="CE6" s="767"/>
      <c r="CF6" s="767"/>
      <c r="CG6" s="768"/>
      <c r="CH6" s="772"/>
      <c r="CI6" s="773"/>
      <c r="CJ6" s="773"/>
      <c r="CK6" s="773"/>
      <c r="CL6" s="774"/>
      <c r="CM6" s="772"/>
      <c r="CN6" s="773"/>
      <c r="CO6" s="773"/>
      <c r="CP6" s="773"/>
      <c r="CQ6" s="774"/>
      <c r="CR6" s="772"/>
      <c r="CS6" s="773"/>
      <c r="CT6" s="773"/>
      <c r="CU6" s="773"/>
      <c r="CV6" s="774"/>
      <c r="CW6" s="772"/>
      <c r="CX6" s="773"/>
      <c r="CY6" s="773"/>
      <c r="CZ6" s="773"/>
      <c r="DA6" s="774"/>
      <c r="DB6" s="772"/>
      <c r="DC6" s="773"/>
      <c r="DD6" s="773"/>
      <c r="DE6" s="773"/>
      <c r="DF6" s="774"/>
      <c r="DG6" s="802"/>
      <c r="DH6" s="803"/>
      <c r="DI6" s="803"/>
      <c r="DJ6" s="803"/>
      <c r="DK6" s="804"/>
      <c r="DL6" s="802"/>
      <c r="DM6" s="803"/>
      <c r="DN6" s="803"/>
      <c r="DO6" s="803"/>
      <c r="DP6" s="804"/>
      <c r="DQ6" s="772"/>
      <c r="DR6" s="773"/>
      <c r="DS6" s="773"/>
      <c r="DT6" s="773"/>
      <c r="DU6" s="774"/>
      <c r="DV6" s="772"/>
      <c r="DW6" s="773"/>
      <c r="DX6" s="773"/>
      <c r="DY6" s="773"/>
      <c r="DZ6" s="778"/>
      <c r="EA6" s="222"/>
    </row>
    <row r="7" spans="1:131" s="223" customFormat="1" ht="26.25" customHeight="1" thickTop="1" x14ac:dyDescent="0.15">
      <c r="A7" s="224">
        <v>1</v>
      </c>
      <c r="B7" s="785" t="s">
        <v>374</v>
      </c>
      <c r="C7" s="786"/>
      <c r="D7" s="786"/>
      <c r="E7" s="786"/>
      <c r="F7" s="786"/>
      <c r="G7" s="786"/>
      <c r="H7" s="786"/>
      <c r="I7" s="786"/>
      <c r="J7" s="786"/>
      <c r="K7" s="786"/>
      <c r="L7" s="786"/>
      <c r="M7" s="786"/>
      <c r="N7" s="786"/>
      <c r="O7" s="786"/>
      <c r="P7" s="787"/>
      <c r="Q7" s="788">
        <v>11244</v>
      </c>
      <c r="R7" s="789"/>
      <c r="S7" s="789"/>
      <c r="T7" s="789"/>
      <c r="U7" s="789"/>
      <c r="V7" s="789">
        <v>10907</v>
      </c>
      <c r="W7" s="789"/>
      <c r="X7" s="789"/>
      <c r="Y7" s="789"/>
      <c r="Z7" s="789"/>
      <c r="AA7" s="789">
        <v>337</v>
      </c>
      <c r="AB7" s="789"/>
      <c r="AC7" s="789"/>
      <c r="AD7" s="789"/>
      <c r="AE7" s="790"/>
      <c r="AF7" s="791">
        <v>332</v>
      </c>
      <c r="AG7" s="792"/>
      <c r="AH7" s="792"/>
      <c r="AI7" s="792"/>
      <c r="AJ7" s="793"/>
      <c r="AK7" s="794">
        <v>257</v>
      </c>
      <c r="AL7" s="795"/>
      <c r="AM7" s="795"/>
      <c r="AN7" s="795"/>
      <c r="AO7" s="795"/>
      <c r="AP7" s="795">
        <v>13274</v>
      </c>
      <c r="AQ7" s="795"/>
      <c r="AR7" s="795"/>
      <c r="AS7" s="795"/>
      <c r="AT7" s="795"/>
      <c r="AU7" s="796"/>
      <c r="AV7" s="796"/>
      <c r="AW7" s="796"/>
      <c r="AX7" s="796"/>
      <c r="AY7" s="797"/>
      <c r="AZ7" s="220"/>
      <c r="BA7" s="220"/>
      <c r="BB7" s="220"/>
      <c r="BC7" s="220"/>
      <c r="BD7" s="220"/>
      <c r="BE7" s="221"/>
      <c r="BF7" s="221"/>
      <c r="BG7" s="221"/>
      <c r="BH7" s="221"/>
      <c r="BI7" s="221"/>
      <c r="BJ7" s="221"/>
      <c r="BK7" s="221"/>
      <c r="BL7" s="221"/>
      <c r="BM7" s="221"/>
      <c r="BN7" s="221"/>
      <c r="BO7" s="221"/>
      <c r="BP7" s="221"/>
      <c r="BQ7" s="224">
        <v>1</v>
      </c>
      <c r="BR7" s="225"/>
      <c r="BS7" s="782"/>
      <c r="BT7" s="783"/>
      <c r="BU7" s="783"/>
      <c r="BV7" s="783"/>
      <c r="BW7" s="783"/>
      <c r="BX7" s="783"/>
      <c r="BY7" s="783"/>
      <c r="BZ7" s="783"/>
      <c r="CA7" s="783"/>
      <c r="CB7" s="783"/>
      <c r="CC7" s="783"/>
      <c r="CD7" s="783"/>
      <c r="CE7" s="783"/>
      <c r="CF7" s="783"/>
      <c r="CG7" s="798"/>
      <c r="CH7" s="779"/>
      <c r="CI7" s="780"/>
      <c r="CJ7" s="780"/>
      <c r="CK7" s="780"/>
      <c r="CL7" s="781"/>
      <c r="CM7" s="779"/>
      <c r="CN7" s="780"/>
      <c r="CO7" s="780"/>
      <c r="CP7" s="780"/>
      <c r="CQ7" s="781"/>
      <c r="CR7" s="779"/>
      <c r="CS7" s="780"/>
      <c r="CT7" s="780"/>
      <c r="CU7" s="780"/>
      <c r="CV7" s="781"/>
      <c r="CW7" s="779"/>
      <c r="CX7" s="780"/>
      <c r="CY7" s="780"/>
      <c r="CZ7" s="780"/>
      <c r="DA7" s="781"/>
      <c r="DB7" s="779"/>
      <c r="DC7" s="780"/>
      <c r="DD7" s="780"/>
      <c r="DE7" s="780"/>
      <c r="DF7" s="781"/>
      <c r="DG7" s="779"/>
      <c r="DH7" s="780"/>
      <c r="DI7" s="780"/>
      <c r="DJ7" s="780"/>
      <c r="DK7" s="781"/>
      <c r="DL7" s="779"/>
      <c r="DM7" s="780"/>
      <c r="DN7" s="780"/>
      <c r="DO7" s="780"/>
      <c r="DP7" s="781"/>
      <c r="DQ7" s="779"/>
      <c r="DR7" s="780"/>
      <c r="DS7" s="780"/>
      <c r="DT7" s="780"/>
      <c r="DU7" s="781"/>
      <c r="DV7" s="782"/>
      <c r="DW7" s="783"/>
      <c r="DX7" s="783"/>
      <c r="DY7" s="783"/>
      <c r="DZ7" s="784"/>
      <c r="EA7" s="222"/>
    </row>
    <row r="8" spans="1:131" s="223" customFormat="1" ht="26.25" customHeight="1" x14ac:dyDescent="0.15">
      <c r="A8" s="226">
        <v>2</v>
      </c>
      <c r="B8" s="816"/>
      <c r="C8" s="817"/>
      <c r="D8" s="817"/>
      <c r="E8" s="817"/>
      <c r="F8" s="817"/>
      <c r="G8" s="817"/>
      <c r="H8" s="817"/>
      <c r="I8" s="817"/>
      <c r="J8" s="817"/>
      <c r="K8" s="817"/>
      <c r="L8" s="817"/>
      <c r="M8" s="817"/>
      <c r="N8" s="817"/>
      <c r="O8" s="817"/>
      <c r="P8" s="818"/>
      <c r="Q8" s="819"/>
      <c r="R8" s="820"/>
      <c r="S8" s="820"/>
      <c r="T8" s="820"/>
      <c r="U8" s="820"/>
      <c r="V8" s="820"/>
      <c r="W8" s="820"/>
      <c r="X8" s="820"/>
      <c r="Y8" s="820"/>
      <c r="Z8" s="820"/>
      <c r="AA8" s="820"/>
      <c r="AB8" s="820"/>
      <c r="AC8" s="820"/>
      <c r="AD8" s="820"/>
      <c r="AE8" s="821"/>
      <c r="AF8" s="822"/>
      <c r="AG8" s="823"/>
      <c r="AH8" s="823"/>
      <c r="AI8" s="823"/>
      <c r="AJ8" s="824"/>
      <c r="AK8" s="805"/>
      <c r="AL8" s="806"/>
      <c r="AM8" s="806"/>
      <c r="AN8" s="806"/>
      <c r="AO8" s="806"/>
      <c r="AP8" s="806"/>
      <c r="AQ8" s="806"/>
      <c r="AR8" s="806"/>
      <c r="AS8" s="806"/>
      <c r="AT8" s="806"/>
      <c r="AU8" s="807"/>
      <c r="AV8" s="807"/>
      <c r="AW8" s="807"/>
      <c r="AX8" s="807"/>
      <c r="AY8" s="808"/>
      <c r="AZ8" s="220"/>
      <c r="BA8" s="220"/>
      <c r="BB8" s="220"/>
      <c r="BC8" s="220"/>
      <c r="BD8" s="220"/>
      <c r="BE8" s="221"/>
      <c r="BF8" s="221"/>
      <c r="BG8" s="221"/>
      <c r="BH8" s="221"/>
      <c r="BI8" s="221"/>
      <c r="BJ8" s="221"/>
      <c r="BK8" s="221"/>
      <c r="BL8" s="221"/>
      <c r="BM8" s="221"/>
      <c r="BN8" s="221"/>
      <c r="BO8" s="221"/>
      <c r="BP8" s="221"/>
      <c r="BQ8" s="226">
        <v>2</v>
      </c>
      <c r="BR8" s="227"/>
      <c r="BS8" s="809"/>
      <c r="BT8" s="810"/>
      <c r="BU8" s="810"/>
      <c r="BV8" s="810"/>
      <c r="BW8" s="810"/>
      <c r="BX8" s="810"/>
      <c r="BY8" s="810"/>
      <c r="BZ8" s="810"/>
      <c r="CA8" s="810"/>
      <c r="CB8" s="810"/>
      <c r="CC8" s="810"/>
      <c r="CD8" s="810"/>
      <c r="CE8" s="810"/>
      <c r="CF8" s="810"/>
      <c r="CG8" s="811"/>
      <c r="CH8" s="812"/>
      <c r="CI8" s="813"/>
      <c r="CJ8" s="813"/>
      <c r="CK8" s="813"/>
      <c r="CL8" s="814"/>
      <c r="CM8" s="812"/>
      <c r="CN8" s="813"/>
      <c r="CO8" s="813"/>
      <c r="CP8" s="813"/>
      <c r="CQ8" s="814"/>
      <c r="CR8" s="812"/>
      <c r="CS8" s="813"/>
      <c r="CT8" s="813"/>
      <c r="CU8" s="813"/>
      <c r="CV8" s="814"/>
      <c r="CW8" s="812"/>
      <c r="CX8" s="813"/>
      <c r="CY8" s="813"/>
      <c r="CZ8" s="813"/>
      <c r="DA8" s="814"/>
      <c r="DB8" s="812"/>
      <c r="DC8" s="813"/>
      <c r="DD8" s="813"/>
      <c r="DE8" s="813"/>
      <c r="DF8" s="814"/>
      <c r="DG8" s="812"/>
      <c r="DH8" s="813"/>
      <c r="DI8" s="813"/>
      <c r="DJ8" s="813"/>
      <c r="DK8" s="814"/>
      <c r="DL8" s="812"/>
      <c r="DM8" s="813"/>
      <c r="DN8" s="813"/>
      <c r="DO8" s="813"/>
      <c r="DP8" s="814"/>
      <c r="DQ8" s="812"/>
      <c r="DR8" s="813"/>
      <c r="DS8" s="813"/>
      <c r="DT8" s="813"/>
      <c r="DU8" s="814"/>
      <c r="DV8" s="809"/>
      <c r="DW8" s="810"/>
      <c r="DX8" s="810"/>
      <c r="DY8" s="810"/>
      <c r="DZ8" s="815"/>
      <c r="EA8" s="222"/>
    </row>
    <row r="9" spans="1:131" s="223" customFormat="1" ht="26.25" customHeight="1" x14ac:dyDescent="0.15">
      <c r="A9" s="226">
        <v>3</v>
      </c>
      <c r="B9" s="816"/>
      <c r="C9" s="817"/>
      <c r="D9" s="817"/>
      <c r="E9" s="817"/>
      <c r="F9" s="817"/>
      <c r="G9" s="817"/>
      <c r="H9" s="817"/>
      <c r="I9" s="817"/>
      <c r="J9" s="817"/>
      <c r="K9" s="817"/>
      <c r="L9" s="817"/>
      <c r="M9" s="817"/>
      <c r="N9" s="817"/>
      <c r="O9" s="817"/>
      <c r="P9" s="818"/>
      <c r="Q9" s="819"/>
      <c r="R9" s="820"/>
      <c r="S9" s="820"/>
      <c r="T9" s="820"/>
      <c r="U9" s="820"/>
      <c r="V9" s="820"/>
      <c r="W9" s="820"/>
      <c r="X9" s="820"/>
      <c r="Y9" s="820"/>
      <c r="Z9" s="820"/>
      <c r="AA9" s="820"/>
      <c r="AB9" s="820"/>
      <c r="AC9" s="820"/>
      <c r="AD9" s="820"/>
      <c r="AE9" s="821"/>
      <c r="AF9" s="822"/>
      <c r="AG9" s="823"/>
      <c r="AH9" s="823"/>
      <c r="AI9" s="823"/>
      <c r="AJ9" s="824"/>
      <c r="AK9" s="805"/>
      <c r="AL9" s="806"/>
      <c r="AM9" s="806"/>
      <c r="AN9" s="806"/>
      <c r="AO9" s="806"/>
      <c r="AP9" s="806"/>
      <c r="AQ9" s="806"/>
      <c r="AR9" s="806"/>
      <c r="AS9" s="806"/>
      <c r="AT9" s="806"/>
      <c r="AU9" s="807"/>
      <c r="AV9" s="807"/>
      <c r="AW9" s="807"/>
      <c r="AX9" s="807"/>
      <c r="AY9" s="808"/>
      <c r="AZ9" s="220"/>
      <c r="BA9" s="220"/>
      <c r="BB9" s="220"/>
      <c r="BC9" s="220"/>
      <c r="BD9" s="220"/>
      <c r="BE9" s="221"/>
      <c r="BF9" s="221"/>
      <c r="BG9" s="221"/>
      <c r="BH9" s="221"/>
      <c r="BI9" s="221"/>
      <c r="BJ9" s="221"/>
      <c r="BK9" s="221"/>
      <c r="BL9" s="221"/>
      <c r="BM9" s="221"/>
      <c r="BN9" s="221"/>
      <c r="BO9" s="221"/>
      <c r="BP9" s="221"/>
      <c r="BQ9" s="226">
        <v>3</v>
      </c>
      <c r="BR9" s="227"/>
      <c r="BS9" s="809"/>
      <c r="BT9" s="810"/>
      <c r="BU9" s="810"/>
      <c r="BV9" s="810"/>
      <c r="BW9" s="810"/>
      <c r="BX9" s="810"/>
      <c r="BY9" s="810"/>
      <c r="BZ9" s="810"/>
      <c r="CA9" s="810"/>
      <c r="CB9" s="810"/>
      <c r="CC9" s="810"/>
      <c r="CD9" s="810"/>
      <c r="CE9" s="810"/>
      <c r="CF9" s="810"/>
      <c r="CG9" s="811"/>
      <c r="CH9" s="812"/>
      <c r="CI9" s="813"/>
      <c r="CJ9" s="813"/>
      <c r="CK9" s="813"/>
      <c r="CL9" s="814"/>
      <c r="CM9" s="812"/>
      <c r="CN9" s="813"/>
      <c r="CO9" s="813"/>
      <c r="CP9" s="813"/>
      <c r="CQ9" s="814"/>
      <c r="CR9" s="812"/>
      <c r="CS9" s="813"/>
      <c r="CT9" s="813"/>
      <c r="CU9" s="813"/>
      <c r="CV9" s="814"/>
      <c r="CW9" s="812"/>
      <c r="CX9" s="813"/>
      <c r="CY9" s="813"/>
      <c r="CZ9" s="813"/>
      <c r="DA9" s="814"/>
      <c r="DB9" s="812"/>
      <c r="DC9" s="813"/>
      <c r="DD9" s="813"/>
      <c r="DE9" s="813"/>
      <c r="DF9" s="814"/>
      <c r="DG9" s="812"/>
      <c r="DH9" s="813"/>
      <c r="DI9" s="813"/>
      <c r="DJ9" s="813"/>
      <c r="DK9" s="814"/>
      <c r="DL9" s="812"/>
      <c r="DM9" s="813"/>
      <c r="DN9" s="813"/>
      <c r="DO9" s="813"/>
      <c r="DP9" s="814"/>
      <c r="DQ9" s="812"/>
      <c r="DR9" s="813"/>
      <c r="DS9" s="813"/>
      <c r="DT9" s="813"/>
      <c r="DU9" s="814"/>
      <c r="DV9" s="809"/>
      <c r="DW9" s="810"/>
      <c r="DX9" s="810"/>
      <c r="DY9" s="810"/>
      <c r="DZ9" s="815"/>
      <c r="EA9" s="222"/>
    </row>
    <row r="10" spans="1:131" s="223" customFormat="1" ht="26.25" customHeight="1" x14ac:dyDescent="0.15">
      <c r="A10" s="226">
        <v>4</v>
      </c>
      <c r="B10" s="816"/>
      <c r="C10" s="817"/>
      <c r="D10" s="817"/>
      <c r="E10" s="817"/>
      <c r="F10" s="817"/>
      <c r="G10" s="817"/>
      <c r="H10" s="817"/>
      <c r="I10" s="817"/>
      <c r="J10" s="817"/>
      <c r="K10" s="817"/>
      <c r="L10" s="817"/>
      <c r="M10" s="817"/>
      <c r="N10" s="817"/>
      <c r="O10" s="817"/>
      <c r="P10" s="818"/>
      <c r="Q10" s="819"/>
      <c r="R10" s="820"/>
      <c r="S10" s="820"/>
      <c r="T10" s="820"/>
      <c r="U10" s="820"/>
      <c r="V10" s="820"/>
      <c r="W10" s="820"/>
      <c r="X10" s="820"/>
      <c r="Y10" s="820"/>
      <c r="Z10" s="820"/>
      <c r="AA10" s="820"/>
      <c r="AB10" s="820"/>
      <c r="AC10" s="820"/>
      <c r="AD10" s="820"/>
      <c r="AE10" s="821"/>
      <c r="AF10" s="822"/>
      <c r="AG10" s="823"/>
      <c r="AH10" s="823"/>
      <c r="AI10" s="823"/>
      <c r="AJ10" s="824"/>
      <c r="AK10" s="805"/>
      <c r="AL10" s="806"/>
      <c r="AM10" s="806"/>
      <c r="AN10" s="806"/>
      <c r="AO10" s="806"/>
      <c r="AP10" s="806"/>
      <c r="AQ10" s="806"/>
      <c r="AR10" s="806"/>
      <c r="AS10" s="806"/>
      <c r="AT10" s="806"/>
      <c r="AU10" s="807"/>
      <c r="AV10" s="807"/>
      <c r="AW10" s="807"/>
      <c r="AX10" s="807"/>
      <c r="AY10" s="808"/>
      <c r="AZ10" s="220"/>
      <c r="BA10" s="220"/>
      <c r="BB10" s="220"/>
      <c r="BC10" s="220"/>
      <c r="BD10" s="220"/>
      <c r="BE10" s="221"/>
      <c r="BF10" s="221"/>
      <c r="BG10" s="221"/>
      <c r="BH10" s="221"/>
      <c r="BI10" s="221"/>
      <c r="BJ10" s="221"/>
      <c r="BK10" s="221"/>
      <c r="BL10" s="221"/>
      <c r="BM10" s="221"/>
      <c r="BN10" s="221"/>
      <c r="BO10" s="221"/>
      <c r="BP10" s="221"/>
      <c r="BQ10" s="226">
        <v>4</v>
      </c>
      <c r="BR10" s="227"/>
      <c r="BS10" s="809"/>
      <c r="BT10" s="810"/>
      <c r="BU10" s="810"/>
      <c r="BV10" s="810"/>
      <c r="BW10" s="810"/>
      <c r="BX10" s="810"/>
      <c r="BY10" s="810"/>
      <c r="BZ10" s="810"/>
      <c r="CA10" s="810"/>
      <c r="CB10" s="810"/>
      <c r="CC10" s="810"/>
      <c r="CD10" s="810"/>
      <c r="CE10" s="810"/>
      <c r="CF10" s="810"/>
      <c r="CG10" s="811"/>
      <c r="CH10" s="812"/>
      <c r="CI10" s="813"/>
      <c r="CJ10" s="813"/>
      <c r="CK10" s="813"/>
      <c r="CL10" s="814"/>
      <c r="CM10" s="812"/>
      <c r="CN10" s="813"/>
      <c r="CO10" s="813"/>
      <c r="CP10" s="813"/>
      <c r="CQ10" s="814"/>
      <c r="CR10" s="812"/>
      <c r="CS10" s="813"/>
      <c r="CT10" s="813"/>
      <c r="CU10" s="813"/>
      <c r="CV10" s="814"/>
      <c r="CW10" s="812"/>
      <c r="CX10" s="813"/>
      <c r="CY10" s="813"/>
      <c r="CZ10" s="813"/>
      <c r="DA10" s="814"/>
      <c r="DB10" s="812"/>
      <c r="DC10" s="813"/>
      <c r="DD10" s="813"/>
      <c r="DE10" s="813"/>
      <c r="DF10" s="814"/>
      <c r="DG10" s="812"/>
      <c r="DH10" s="813"/>
      <c r="DI10" s="813"/>
      <c r="DJ10" s="813"/>
      <c r="DK10" s="814"/>
      <c r="DL10" s="812"/>
      <c r="DM10" s="813"/>
      <c r="DN10" s="813"/>
      <c r="DO10" s="813"/>
      <c r="DP10" s="814"/>
      <c r="DQ10" s="812"/>
      <c r="DR10" s="813"/>
      <c r="DS10" s="813"/>
      <c r="DT10" s="813"/>
      <c r="DU10" s="814"/>
      <c r="DV10" s="809"/>
      <c r="DW10" s="810"/>
      <c r="DX10" s="810"/>
      <c r="DY10" s="810"/>
      <c r="DZ10" s="815"/>
      <c r="EA10" s="222"/>
    </row>
    <row r="11" spans="1:131" s="223" customFormat="1" ht="26.25" customHeight="1" x14ac:dyDescent="0.15">
      <c r="A11" s="226">
        <v>5</v>
      </c>
      <c r="B11" s="816"/>
      <c r="C11" s="817"/>
      <c r="D11" s="817"/>
      <c r="E11" s="817"/>
      <c r="F11" s="817"/>
      <c r="G11" s="817"/>
      <c r="H11" s="817"/>
      <c r="I11" s="817"/>
      <c r="J11" s="817"/>
      <c r="K11" s="817"/>
      <c r="L11" s="817"/>
      <c r="M11" s="817"/>
      <c r="N11" s="817"/>
      <c r="O11" s="817"/>
      <c r="P11" s="818"/>
      <c r="Q11" s="819"/>
      <c r="R11" s="820"/>
      <c r="S11" s="820"/>
      <c r="T11" s="820"/>
      <c r="U11" s="820"/>
      <c r="V11" s="820"/>
      <c r="W11" s="820"/>
      <c r="X11" s="820"/>
      <c r="Y11" s="820"/>
      <c r="Z11" s="820"/>
      <c r="AA11" s="820"/>
      <c r="AB11" s="820"/>
      <c r="AC11" s="820"/>
      <c r="AD11" s="820"/>
      <c r="AE11" s="821"/>
      <c r="AF11" s="822"/>
      <c r="AG11" s="823"/>
      <c r="AH11" s="823"/>
      <c r="AI11" s="823"/>
      <c r="AJ11" s="824"/>
      <c r="AK11" s="805"/>
      <c r="AL11" s="806"/>
      <c r="AM11" s="806"/>
      <c r="AN11" s="806"/>
      <c r="AO11" s="806"/>
      <c r="AP11" s="806"/>
      <c r="AQ11" s="806"/>
      <c r="AR11" s="806"/>
      <c r="AS11" s="806"/>
      <c r="AT11" s="806"/>
      <c r="AU11" s="807"/>
      <c r="AV11" s="807"/>
      <c r="AW11" s="807"/>
      <c r="AX11" s="807"/>
      <c r="AY11" s="808"/>
      <c r="AZ11" s="220"/>
      <c r="BA11" s="220"/>
      <c r="BB11" s="220"/>
      <c r="BC11" s="220"/>
      <c r="BD11" s="220"/>
      <c r="BE11" s="221"/>
      <c r="BF11" s="221"/>
      <c r="BG11" s="221"/>
      <c r="BH11" s="221"/>
      <c r="BI11" s="221"/>
      <c r="BJ11" s="221"/>
      <c r="BK11" s="221"/>
      <c r="BL11" s="221"/>
      <c r="BM11" s="221"/>
      <c r="BN11" s="221"/>
      <c r="BO11" s="221"/>
      <c r="BP11" s="221"/>
      <c r="BQ11" s="226">
        <v>5</v>
      </c>
      <c r="BR11" s="227"/>
      <c r="BS11" s="809"/>
      <c r="BT11" s="810"/>
      <c r="BU11" s="810"/>
      <c r="BV11" s="810"/>
      <c r="BW11" s="810"/>
      <c r="BX11" s="810"/>
      <c r="BY11" s="810"/>
      <c r="BZ11" s="810"/>
      <c r="CA11" s="810"/>
      <c r="CB11" s="810"/>
      <c r="CC11" s="810"/>
      <c r="CD11" s="810"/>
      <c r="CE11" s="810"/>
      <c r="CF11" s="810"/>
      <c r="CG11" s="811"/>
      <c r="CH11" s="812"/>
      <c r="CI11" s="813"/>
      <c r="CJ11" s="813"/>
      <c r="CK11" s="813"/>
      <c r="CL11" s="814"/>
      <c r="CM11" s="812"/>
      <c r="CN11" s="813"/>
      <c r="CO11" s="813"/>
      <c r="CP11" s="813"/>
      <c r="CQ11" s="814"/>
      <c r="CR11" s="812"/>
      <c r="CS11" s="813"/>
      <c r="CT11" s="813"/>
      <c r="CU11" s="813"/>
      <c r="CV11" s="814"/>
      <c r="CW11" s="812"/>
      <c r="CX11" s="813"/>
      <c r="CY11" s="813"/>
      <c r="CZ11" s="813"/>
      <c r="DA11" s="814"/>
      <c r="DB11" s="812"/>
      <c r="DC11" s="813"/>
      <c r="DD11" s="813"/>
      <c r="DE11" s="813"/>
      <c r="DF11" s="814"/>
      <c r="DG11" s="812"/>
      <c r="DH11" s="813"/>
      <c r="DI11" s="813"/>
      <c r="DJ11" s="813"/>
      <c r="DK11" s="814"/>
      <c r="DL11" s="812"/>
      <c r="DM11" s="813"/>
      <c r="DN11" s="813"/>
      <c r="DO11" s="813"/>
      <c r="DP11" s="814"/>
      <c r="DQ11" s="812"/>
      <c r="DR11" s="813"/>
      <c r="DS11" s="813"/>
      <c r="DT11" s="813"/>
      <c r="DU11" s="814"/>
      <c r="DV11" s="809"/>
      <c r="DW11" s="810"/>
      <c r="DX11" s="810"/>
      <c r="DY11" s="810"/>
      <c r="DZ11" s="815"/>
      <c r="EA11" s="222"/>
    </row>
    <row r="12" spans="1:131" s="223" customFormat="1" ht="26.25" customHeight="1" x14ac:dyDescent="0.15">
      <c r="A12" s="226">
        <v>6</v>
      </c>
      <c r="B12" s="816"/>
      <c r="C12" s="817"/>
      <c r="D12" s="817"/>
      <c r="E12" s="817"/>
      <c r="F12" s="817"/>
      <c r="G12" s="817"/>
      <c r="H12" s="817"/>
      <c r="I12" s="817"/>
      <c r="J12" s="817"/>
      <c r="K12" s="817"/>
      <c r="L12" s="817"/>
      <c r="M12" s="817"/>
      <c r="N12" s="817"/>
      <c r="O12" s="817"/>
      <c r="P12" s="818"/>
      <c r="Q12" s="819"/>
      <c r="R12" s="820"/>
      <c r="S12" s="820"/>
      <c r="T12" s="820"/>
      <c r="U12" s="820"/>
      <c r="V12" s="820"/>
      <c r="W12" s="820"/>
      <c r="X12" s="820"/>
      <c r="Y12" s="820"/>
      <c r="Z12" s="820"/>
      <c r="AA12" s="820"/>
      <c r="AB12" s="820"/>
      <c r="AC12" s="820"/>
      <c r="AD12" s="820"/>
      <c r="AE12" s="821"/>
      <c r="AF12" s="822"/>
      <c r="AG12" s="823"/>
      <c r="AH12" s="823"/>
      <c r="AI12" s="823"/>
      <c r="AJ12" s="824"/>
      <c r="AK12" s="805"/>
      <c r="AL12" s="806"/>
      <c r="AM12" s="806"/>
      <c r="AN12" s="806"/>
      <c r="AO12" s="806"/>
      <c r="AP12" s="806"/>
      <c r="AQ12" s="806"/>
      <c r="AR12" s="806"/>
      <c r="AS12" s="806"/>
      <c r="AT12" s="806"/>
      <c r="AU12" s="807"/>
      <c r="AV12" s="807"/>
      <c r="AW12" s="807"/>
      <c r="AX12" s="807"/>
      <c r="AY12" s="808"/>
      <c r="AZ12" s="220"/>
      <c r="BA12" s="220"/>
      <c r="BB12" s="220"/>
      <c r="BC12" s="220"/>
      <c r="BD12" s="220"/>
      <c r="BE12" s="221"/>
      <c r="BF12" s="221"/>
      <c r="BG12" s="221"/>
      <c r="BH12" s="221"/>
      <c r="BI12" s="221"/>
      <c r="BJ12" s="221"/>
      <c r="BK12" s="221"/>
      <c r="BL12" s="221"/>
      <c r="BM12" s="221"/>
      <c r="BN12" s="221"/>
      <c r="BO12" s="221"/>
      <c r="BP12" s="221"/>
      <c r="BQ12" s="226">
        <v>6</v>
      </c>
      <c r="BR12" s="227"/>
      <c r="BS12" s="809"/>
      <c r="BT12" s="810"/>
      <c r="BU12" s="810"/>
      <c r="BV12" s="810"/>
      <c r="BW12" s="810"/>
      <c r="BX12" s="810"/>
      <c r="BY12" s="810"/>
      <c r="BZ12" s="810"/>
      <c r="CA12" s="810"/>
      <c r="CB12" s="810"/>
      <c r="CC12" s="810"/>
      <c r="CD12" s="810"/>
      <c r="CE12" s="810"/>
      <c r="CF12" s="810"/>
      <c r="CG12" s="811"/>
      <c r="CH12" s="812"/>
      <c r="CI12" s="813"/>
      <c r="CJ12" s="813"/>
      <c r="CK12" s="813"/>
      <c r="CL12" s="814"/>
      <c r="CM12" s="812"/>
      <c r="CN12" s="813"/>
      <c r="CO12" s="813"/>
      <c r="CP12" s="813"/>
      <c r="CQ12" s="814"/>
      <c r="CR12" s="812"/>
      <c r="CS12" s="813"/>
      <c r="CT12" s="813"/>
      <c r="CU12" s="813"/>
      <c r="CV12" s="814"/>
      <c r="CW12" s="812"/>
      <c r="CX12" s="813"/>
      <c r="CY12" s="813"/>
      <c r="CZ12" s="813"/>
      <c r="DA12" s="814"/>
      <c r="DB12" s="812"/>
      <c r="DC12" s="813"/>
      <c r="DD12" s="813"/>
      <c r="DE12" s="813"/>
      <c r="DF12" s="814"/>
      <c r="DG12" s="812"/>
      <c r="DH12" s="813"/>
      <c r="DI12" s="813"/>
      <c r="DJ12" s="813"/>
      <c r="DK12" s="814"/>
      <c r="DL12" s="812"/>
      <c r="DM12" s="813"/>
      <c r="DN12" s="813"/>
      <c r="DO12" s="813"/>
      <c r="DP12" s="814"/>
      <c r="DQ12" s="812"/>
      <c r="DR12" s="813"/>
      <c r="DS12" s="813"/>
      <c r="DT12" s="813"/>
      <c r="DU12" s="814"/>
      <c r="DV12" s="809"/>
      <c r="DW12" s="810"/>
      <c r="DX12" s="810"/>
      <c r="DY12" s="810"/>
      <c r="DZ12" s="815"/>
      <c r="EA12" s="222"/>
    </row>
    <row r="13" spans="1:131" s="223" customFormat="1" ht="26.25" customHeight="1" x14ac:dyDescent="0.15">
      <c r="A13" s="226">
        <v>7</v>
      </c>
      <c r="B13" s="816"/>
      <c r="C13" s="817"/>
      <c r="D13" s="817"/>
      <c r="E13" s="817"/>
      <c r="F13" s="817"/>
      <c r="G13" s="817"/>
      <c r="H13" s="817"/>
      <c r="I13" s="817"/>
      <c r="J13" s="817"/>
      <c r="K13" s="817"/>
      <c r="L13" s="817"/>
      <c r="M13" s="817"/>
      <c r="N13" s="817"/>
      <c r="O13" s="817"/>
      <c r="P13" s="818"/>
      <c r="Q13" s="819"/>
      <c r="R13" s="820"/>
      <c r="S13" s="820"/>
      <c r="T13" s="820"/>
      <c r="U13" s="820"/>
      <c r="V13" s="820"/>
      <c r="W13" s="820"/>
      <c r="X13" s="820"/>
      <c r="Y13" s="820"/>
      <c r="Z13" s="820"/>
      <c r="AA13" s="820"/>
      <c r="AB13" s="820"/>
      <c r="AC13" s="820"/>
      <c r="AD13" s="820"/>
      <c r="AE13" s="821"/>
      <c r="AF13" s="822"/>
      <c r="AG13" s="823"/>
      <c r="AH13" s="823"/>
      <c r="AI13" s="823"/>
      <c r="AJ13" s="824"/>
      <c r="AK13" s="805"/>
      <c r="AL13" s="806"/>
      <c r="AM13" s="806"/>
      <c r="AN13" s="806"/>
      <c r="AO13" s="806"/>
      <c r="AP13" s="806"/>
      <c r="AQ13" s="806"/>
      <c r="AR13" s="806"/>
      <c r="AS13" s="806"/>
      <c r="AT13" s="806"/>
      <c r="AU13" s="807"/>
      <c r="AV13" s="807"/>
      <c r="AW13" s="807"/>
      <c r="AX13" s="807"/>
      <c r="AY13" s="808"/>
      <c r="AZ13" s="220"/>
      <c r="BA13" s="220"/>
      <c r="BB13" s="220"/>
      <c r="BC13" s="220"/>
      <c r="BD13" s="220"/>
      <c r="BE13" s="221"/>
      <c r="BF13" s="221"/>
      <c r="BG13" s="221"/>
      <c r="BH13" s="221"/>
      <c r="BI13" s="221"/>
      <c r="BJ13" s="221"/>
      <c r="BK13" s="221"/>
      <c r="BL13" s="221"/>
      <c r="BM13" s="221"/>
      <c r="BN13" s="221"/>
      <c r="BO13" s="221"/>
      <c r="BP13" s="221"/>
      <c r="BQ13" s="226">
        <v>7</v>
      </c>
      <c r="BR13" s="227"/>
      <c r="BS13" s="809"/>
      <c r="BT13" s="810"/>
      <c r="BU13" s="810"/>
      <c r="BV13" s="810"/>
      <c r="BW13" s="810"/>
      <c r="BX13" s="810"/>
      <c r="BY13" s="810"/>
      <c r="BZ13" s="810"/>
      <c r="CA13" s="810"/>
      <c r="CB13" s="810"/>
      <c r="CC13" s="810"/>
      <c r="CD13" s="810"/>
      <c r="CE13" s="810"/>
      <c r="CF13" s="810"/>
      <c r="CG13" s="811"/>
      <c r="CH13" s="812"/>
      <c r="CI13" s="813"/>
      <c r="CJ13" s="813"/>
      <c r="CK13" s="813"/>
      <c r="CL13" s="814"/>
      <c r="CM13" s="812"/>
      <c r="CN13" s="813"/>
      <c r="CO13" s="813"/>
      <c r="CP13" s="813"/>
      <c r="CQ13" s="814"/>
      <c r="CR13" s="812"/>
      <c r="CS13" s="813"/>
      <c r="CT13" s="813"/>
      <c r="CU13" s="813"/>
      <c r="CV13" s="814"/>
      <c r="CW13" s="812"/>
      <c r="CX13" s="813"/>
      <c r="CY13" s="813"/>
      <c r="CZ13" s="813"/>
      <c r="DA13" s="814"/>
      <c r="DB13" s="812"/>
      <c r="DC13" s="813"/>
      <c r="DD13" s="813"/>
      <c r="DE13" s="813"/>
      <c r="DF13" s="814"/>
      <c r="DG13" s="812"/>
      <c r="DH13" s="813"/>
      <c r="DI13" s="813"/>
      <c r="DJ13" s="813"/>
      <c r="DK13" s="814"/>
      <c r="DL13" s="812"/>
      <c r="DM13" s="813"/>
      <c r="DN13" s="813"/>
      <c r="DO13" s="813"/>
      <c r="DP13" s="814"/>
      <c r="DQ13" s="812"/>
      <c r="DR13" s="813"/>
      <c r="DS13" s="813"/>
      <c r="DT13" s="813"/>
      <c r="DU13" s="814"/>
      <c r="DV13" s="809"/>
      <c r="DW13" s="810"/>
      <c r="DX13" s="810"/>
      <c r="DY13" s="810"/>
      <c r="DZ13" s="815"/>
      <c r="EA13" s="222"/>
    </row>
    <row r="14" spans="1:131" s="223" customFormat="1" ht="26.25" customHeight="1" x14ac:dyDescent="0.15">
      <c r="A14" s="226">
        <v>8</v>
      </c>
      <c r="B14" s="816"/>
      <c r="C14" s="817"/>
      <c r="D14" s="817"/>
      <c r="E14" s="817"/>
      <c r="F14" s="817"/>
      <c r="G14" s="817"/>
      <c r="H14" s="817"/>
      <c r="I14" s="817"/>
      <c r="J14" s="817"/>
      <c r="K14" s="817"/>
      <c r="L14" s="817"/>
      <c r="M14" s="817"/>
      <c r="N14" s="817"/>
      <c r="O14" s="817"/>
      <c r="P14" s="818"/>
      <c r="Q14" s="819"/>
      <c r="R14" s="820"/>
      <c r="S14" s="820"/>
      <c r="T14" s="820"/>
      <c r="U14" s="820"/>
      <c r="V14" s="820"/>
      <c r="W14" s="820"/>
      <c r="X14" s="820"/>
      <c r="Y14" s="820"/>
      <c r="Z14" s="820"/>
      <c r="AA14" s="820"/>
      <c r="AB14" s="820"/>
      <c r="AC14" s="820"/>
      <c r="AD14" s="820"/>
      <c r="AE14" s="821"/>
      <c r="AF14" s="822"/>
      <c r="AG14" s="823"/>
      <c r="AH14" s="823"/>
      <c r="AI14" s="823"/>
      <c r="AJ14" s="824"/>
      <c r="AK14" s="805"/>
      <c r="AL14" s="806"/>
      <c r="AM14" s="806"/>
      <c r="AN14" s="806"/>
      <c r="AO14" s="806"/>
      <c r="AP14" s="806"/>
      <c r="AQ14" s="806"/>
      <c r="AR14" s="806"/>
      <c r="AS14" s="806"/>
      <c r="AT14" s="806"/>
      <c r="AU14" s="807"/>
      <c r="AV14" s="807"/>
      <c r="AW14" s="807"/>
      <c r="AX14" s="807"/>
      <c r="AY14" s="808"/>
      <c r="AZ14" s="220"/>
      <c r="BA14" s="220"/>
      <c r="BB14" s="220"/>
      <c r="BC14" s="220"/>
      <c r="BD14" s="220"/>
      <c r="BE14" s="221"/>
      <c r="BF14" s="221"/>
      <c r="BG14" s="221"/>
      <c r="BH14" s="221"/>
      <c r="BI14" s="221"/>
      <c r="BJ14" s="221"/>
      <c r="BK14" s="221"/>
      <c r="BL14" s="221"/>
      <c r="BM14" s="221"/>
      <c r="BN14" s="221"/>
      <c r="BO14" s="221"/>
      <c r="BP14" s="221"/>
      <c r="BQ14" s="226">
        <v>8</v>
      </c>
      <c r="BR14" s="227"/>
      <c r="BS14" s="809"/>
      <c r="BT14" s="810"/>
      <c r="BU14" s="810"/>
      <c r="BV14" s="810"/>
      <c r="BW14" s="810"/>
      <c r="BX14" s="810"/>
      <c r="BY14" s="810"/>
      <c r="BZ14" s="810"/>
      <c r="CA14" s="810"/>
      <c r="CB14" s="810"/>
      <c r="CC14" s="810"/>
      <c r="CD14" s="810"/>
      <c r="CE14" s="810"/>
      <c r="CF14" s="810"/>
      <c r="CG14" s="811"/>
      <c r="CH14" s="812"/>
      <c r="CI14" s="813"/>
      <c r="CJ14" s="813"/>
      <c r="CK14" s="813"/>
      <c r="CL14" s="814"/>
      <c r="CM14" s="812"/>
      <c r="CN14" s="813"/>
      <c r="CO14" s="813"/>
      <c r="CP14" s="813"/>
      <c r="CQ14" s="814"/>
      <c r="CR14" s="812"/>
      <c r="CS14" s="813"/>
      <c r="CT14" s="813"/>
      <c r="CU14" s="813"/>
      <c r="CV14" s="814"/>
      <c r="CW14" s="812"/>
      <c r="CX14" s="813"/>
      <c r="CY14" s="813"/>
      <c r="CZ14" s="813"/>
      <c r="DA14" s="814"/>
      <c r="DB14" s="812"/>
      <c r="DC14" s="813"/>
      <c r="DD14" s="813"/>
      <c r="DE14" s="813"/>
      <c r="DF14" s="814"/>
      <c r="DG14" s="812"/>
      <c r="DH14" s="813"/>
      <c r="DI14" s="813"/>
      <c r="DJ14" s="813"/>
      <c r="DK14" s="814"/>
      <c r="DL14" s="812"/>
      <c r="DM14" s="813"/>
      <c r="DN14" s="813"/>
      <c r="DO14" s="813"/>
      <c r="DP14" s="814"/>
      <c r="DQ14" s="812"/>
      <c r="DR14" s="813"/>
      <c r="DS14" s="813"/>
      <c r="DT14" s="813"/>
      <c r="DU14" s="814"/>
      <c r="DV14" s="809"/>
      <c r="DW14" s="810"/>
      <c r="DX14" s="810"/>
      <c r="DY14" s="810"/>
      <c r="DZ14" s="815"/>
      <c r="EA14" s="222"/>
    </row>
    <row r="15" spans="1:131" s="223" customFormat="1" ht="26.25" customHeight="1" x14ac:dyDescent="0.15">
      <c r="A15" s="226">
        <v>9</v>
      </c>
      <c r="B15" s="816"/>
      <c r="C15" s="817"/>
      <c r="D15" s="817"/>
      <c r="E15" s="817"/>
      <c r="F15" s="817"/>
      <c r="G15" s="817"/>
      <c r="H15" s="817"/>
      <c r="I15" s="817"/>
      <c r="J15" s="817"/>
      <c r="K15" s="817"/>
      <c r="L15" s="817"/>
      <c r="M15" s="817"/>
      <c r="N15" s="817"/>
      <c r="O15" s="817"/>
      <c r="P15" s="818"/>
      <c r="Q15" s="819"/>
      <c r="R15" s="820"/>
      <c r="S15" s="820"/>
      <c r="T15" s="820"/>
      <c r="U15" s="820"/>
      <c r="V15" s="820"/>
      <c r="W15" s="820"/>
      <c r="X15" s="820"/>
      <c r="Y15" s="820"/>
      <c r="Z15" s="820"/>
      <c r="AA15" s="820"/>
      <c r="AB15" s="820"/>
      <c r="AC15" s="820"/>
      <c r="AD15" s="820"/>
      <c r="AE15" s="821"/>
      <c r="AF15" s="822"/>
      <c r="AG15" s="823"/>
      <c r="AH15" s="823"/>
      <c r="AI15" s="823"/>
      <c r="AJ15" s="824"/>
      <c r="AK15" s="805"/>
      <c r="AL15" s="806"/>
      <c r="AM15" s="806"/>
      <c r="AN15" s="806"/>
      <c r="AO15" s="806"/>
      <c r="AP15" s="806"/>
      <c r="AQ15" s="806"/>
      <c r="AR15" s="806"/>
      <c r="AS15" s="806"/>
      <c r="AT15" s="806"/>
      <c r="AU15" s="807"/>
      <c r="AV15" s="807"/>
      <c r="AW15" s="807"/>
      <c r="AX15" s="807"/>
      <c r="AY15" s="808"/>
      <c r="AZ15" s="220"/>
      <c r="BA15" s="220"/>
      <c r="BB15" s="220"/>
      <c r="BC15" s="220"/>
      <c r="BD15" s="220"/>
      <c r="BE15" s="221"/>
      <c r="BF15" s="221"/>
      <c r="BG15" s="221"/>
      <c r="BH15" s="221"/>
      <c r="BI15" s="221"/>
      <c r="BJ15" s="221"/>
      <c r="BK15" s="221"/>
      <c r="BL15" s="221"/>
      <c r="BM15" s="221"/>
      <c r="BN15" s="221"/>
      <c r="BO15" s="221"/>
      <c r="BP15" s="221"/>
      <c r="BQ15" s="226">
        <v>9</v>
      </c>
      <c r="BR15" s="227"/>
      <c r="BS15" s="809"/>
      <c r="BT15" s="810"/>
      <c r="BU15" s="810"/>
      <c r="BV15" s="810"/>
      <c r="BW15" s="810"/>
      <c r="BX15" s="810"/>
      <c r="BY15" s="810"/>
      <c r="BZ15" s="810"/>
      <c r="CA15" s="810"/>
      <c r="CB15" s="810"/>
      <c r="CC15" s="810"/>
      <c r="CD15" s="810"/>
      <c r="CE15" s="810"/>
      <c r="CF15" s="810"/>
      <c r="CG15" s="811"/>
      <c r="CH15" s="812"/>
      <c r="CI15" s="813"/>
      <c r="CJ15" s="813"/>
      <c r="CK15" s="813"/>
      <c r="CL15" s="814"/>
      <c r="CM15" s="812"/>
      <c r="CN15" s="813"/>
      <c r="CO15" s="813"/>
      <c r="CP15" s="813"/>
      <c r="CQ15" s="814"/>
      <c r="CR15" s="812"/>
      <c r="CS15" s="813"/>
      <c r="CT15" s="813"/>
      <c r="CU15" s="813"/>
      <c r="CV15" s="814"/>
      <c r="CW15" s="812"/>
      <c r="CX15" s="813"/>
      <c r="CY15" s="813"/>
      <c r="CZ15" s="813"/>
      <c r="DA15" s="814"/>
      <c r="DB15" s="812"/>
      <c r="DC15" s="813"/>
      <c r="DD15" s="813"/>
      <c r="DE15" s="813"/>
      <c r="DF15" s="814"/>
      <c r="DG15" s="812"/>
      <c r="DH15" s="813"/>
      <c r="DI15" s="813"/>
      <c r="DJ15" s="813"/>
      <c r="DK15" s="814"/>
      <c r="DL15" s="812"/>
      <c r="DM15" s="813"/>
      <c r="DN15" s="813"/>
      <c r="DO15" s="813"/>
      <c r="DP15" s="814"/>
      <c r="DQ15" s="812"/>
      <c r="DR15" s="813"/>
      <c r="DS15" s="813"/>
      <c r="DT15" s="813"/>
      <c r="DU15" s="814"/>
      <c r="DV15" s="809"/>
      <c r="DW15" s="810"/>
      <c r="DX15" s="810"/>
      <c r="DY15" s="810"/>
      <c r="DZ15" s="815"/>
      <c r="EA15" s="222"/>
    </row>
    <row r="16" spans="1:131" s="223" customFormat="1" ht="26.25" customHeight="1" x14ac:dyDescent="0.15">
      <c r="A16" s="226">
        <v>10</v>
      </c>
      <c r="B16" s="816"/>
      <c r="C16" s="817"/>
      <c r="D16" s="817"/>
      <c r="E16" s="817"/>
      <c r="F16" s="817"/>
      <c r="G16" s="817"/>
      <c r="H16" s="817"/>
      <c r="I16" s="817"/>
      <c r="J16" s="817"/>
      <c r="K16" s="817"/>
      <c r="L16" s="817"/>
      <c r="M16" s="817"/>
      <c r="N16" s="817"/>
      <c r="O16" s="817"/>
      <c r="P16" s="818"/>
      <c r="Q16" s="819"/>
      <c r="R16" s="820"/>
      <c r="S16" s="820"/>
      <c r="T16" s="820"/>
      <c r="U16" s="820"/>
      <c r="V16" s="820"/>
      <c r="W16" s="820"/>
      <c r="X16" s="820"/>
      <c r="Y16" s="820"/>
      <c r="Z16" s="820"/>
      <c r="AA16" s="820"/>
      <c r="AB16" s="820"/>
      <c r="AC16" s="820"/>
      <c r="AD16" s="820"/>
      <c r="AE16" s="821"/>
      <c r="AF16" s="822"/>
      <c r="AG16" s="823"/>
      <c r="AH16" s="823"/>
      <c r="AI16" s="823"/>
      <c r="AJ16" s="824"/>
      <c r="AK16" s="805"/>
      <c r="AL16" s="806"/>
      <c r="AM16" s="806"/>
      <c r="AN16" s="806"/>
      <c r="AO16" s="806"/>
      <c r="AP16" s="806"/>
      <c r="AQ16" s="806"/>
      <c r="AR16" s="806"/>
      <c r="AS16" s="806"/>
      <c r="AT16" s="806"/>
      <c r="AU16" s="807"/>
      <c r="AV16" s="807"/>
      <c r="AW16" s="807"/>
      <c r="AX16" s="807"/>
      <c r="AY16" s="808"/>
      <c r="AZ16" s="220"/>
      <c r="BA16" s="220"/>
      <c r="BB16" s="220"/>
      <c r="BC16" s="220"/>
      <c r="BD16" s="220"/>
      <c r="BE16" s="221"/>
      <c r="BF16" s="221"/>
      <c r="BG16" s="221"/>
      <c r="BH16" s="221"/>
      <c r="BI16" s="221"/>
      <c r="BJ16" s="221"/>
      <c r="BK16" s="221"/>
      <c r="BL16" s="221"/>
      <c r="BM16" s="221"/>
      <c r="BN16" s="221"/>
      <c r="BO16" s="221"/>
      <c r="BP16" s="221"/>
      <c r="BQ16" s="226">
        <v>10</v>
      </c>
      <c r="BR16" s="227"/>
      <c r="BS16" s="809"/>
      <c r="BT16" s="810"/>
      <c r="BU16" s="810"/>
      <c r="BV16" s="810"/>
      <c r="BW16" s="810"/>
      <c r="BX16" s="810"/>
      <c r="BY16" s="810"/>
      <c r="BZ16" s="810"/>
      <c r="CA16" s="810"/>
      <c r="CB16" s="810"/>
      <c r="CC16" s="810"/>
      <c r="CD16" s="810"/>
      <c r="CE16" s="810"/>
      <c r="CF16" s="810"/>
      <c r="CG16" s="811"/>
      <c r="CH16" s="812"/>
      <c r="CI16" s="813"/>
      <c r="CJ16" s="813"/>
      <c r="CK16" s="813"/>
      <c r="CL16" s="814"/>
      <c r="CM16" s="812"/>
      <c r="CN16" s="813"/>
      <c r="CO16" s="813"/>
      <c r="CP16" s="813"/>
      <c r="CQ16" s="814"/>
      <c r="CR16" s="812"/>
      <c r="CS16" s="813"/>
      <c r="CT16" s="813"/>
      <c r="CU16" s="813"/>
      <c r="CV16" s="814"/>
      <c r="CW16" s="812"/>
      <c r="CX16" s="813"/>
      <c r="CY16" s="813"/>
      <c r="CZ16" s="813"/>
      <c r="DA16" s="814"/>
      <c r="DB16" s="812"/>
      <c r="DC16" s="813"/>
      <c r="DD16" s="813"/>
      <c r="DE16" s="813"/>
      <c r="DF16" s="814"/>
      <c r="DG16" s="812"/>
      <c r="DH16" s="813"/>
      <c r="DI16" s="813"/>
      <c r="DJ16" s="813"/>
      <c r="DK16" s="814"/>
      <c r="DL16" s="812"/>
      <c r="DM16" s="813"/>
      <c r="DN16" s="813"/>
      <c r="DO16" s="813"/>
      <c r="DP16" s="814"/>
      <c r="DQ16" s="812"/>
      <c r="DR16" s="813"/>
      <c r="DS16" s="813"/>
      <c r="DT16" s="813"/>
      <c r="DU16" s="814"/>
      <c r="DV16" s="809"/>
      <c r="DW16" s="810"/>
      <c r="DX16" s="810"/>
      <c r="DY16" s="810"/>
      <c r="DZ16" s="815"/>
      <c r="EA16" s="222"/>
    </row>
    <row r="17" spans="1:131" s="223" customFormat="1" ht="26.25" customHeight="1" x14ac:dyDescent="0.15">
      <c r="A17" s="226">
        <v>11</v>
      </c>
      <c r="B17" s="816"/>
      <c r="C17" s="817"/>
      <c r="D17" s="817"/>
      <c r="E17" s="817"/>
      <c r="F17" s="817"/>
      <c r="G17" s="817"/>
      <c r="H17" s="817"/>
      <c r="I17" s="817"/>
      <c r="J17" s="817"/>
      <c r="K17" s="817"/>
      <c r="L17" s="817"/>
      <c r="M17" s="817"/>
      <c r="N17" s="817"/>
      <c r="O17" s="817"/>
      <c r="P17" s="818"/>
      <c r="Q17" s="819"/>
      <c r="R17" s="820"/>
      <c r="S17" s="820"/>
      <c r="T17" s="820"/>
      <c r="U17" s="820"/>
      <c r="V17" s="820"/>
      <c r="W17" s="820"/>
      <c r="X17" s="820"/>
      <c r="Y17" s="820"/>
      <c r="Z17" s="820"/>
      <c r="AA17" s="820"/>
      <c r="AB17" s="820"/>
      <c r="AC17" s="820"/>
      <c r="AD17" s="820"/>
      <c r="AE17" s="821"/>
      <c r="AF17" s="822"/>
      <c r="AG17" s="823"/>
      <c r="AH17" s="823"/>
      <c r="AI17" s="823"/>
      <c r="AJ17" s="824"/>
      <c r="AK17" s="805"/>
      <c r="AL17" s="806"/>
      <c r="AM17" s="806"/>
      <c r="AN17" s="806"/>
      <c r="AO17" s="806"/>
      <c r="AP17" s="806"/>
      <c r="AQ17" s="806"/>
      <c r="AR17" s="806"/>
      <c r="AS17" s="806"/>
      <c r="AT17" s="806"/>
      <c r="AU17" s="807"/>
      <c r="AV17" s="807"/>
      <c r="AW17" s="807"/>
      <c r="AX17" s="807"/>
      <c r="AY17" s="808"/>
      <c r="AZ17" s="220"/>
      <c r="BA17" s="220"/>
      <c r="BB17" s="220"/>
      <c r="BC17" s="220"/>
      <c r="BD17" s="220"/>
      <c r="BE17" s="221"/>
      <c r="BF17" s="221"/>
      <c r="BG17" s="221"/>
      <c r="BH17" s="221"/>
      <c r="BI17" s="221"/>
      <c r="BJ17" s="221"/>
      <c r="BK17" s="221"/>
      <c r="BL17" s="221"/>
      <c r="BM17" s="221"/>
      <c r="BN17" s="221"/>
      <c r="BO17" s="221"/>
      <c r="BP17" s="221"/>
      <c r="BQ17" s="226">
        <v>11</v>
      </c>
      <c r="BR17" s="227"/>
      <c r="BS17" s="809"/>
      <c r="BT17" s="810"/>
      <c r="BU17" s="810"/>
      <c r="BV17" s="810"/>
      <c r="BW17" s="810"/>
      <c r="BX17" s="810"/>
      <c r="BY17" s="810"/>
      <c r="BZ17" s="810"/>
      <c r="CA17" s="810"/>
      <c r="CB17" s="810"/>
      <c r="CC17" s="810"/>
      <c r="CD17" s="810"/>
      <c r="CE17" s="810"/>
      <c r="CF17" s="810"/>
      <c r="CG17" s="811"/>
      <c r="CH17" s="812"/>
      <c r="CI17" s="813"/>
      <c r="CJ17" s="813"/>
      <c r="CK17" s="813"/>
      <c r="CL17" s="814"/>
      <c r="CM17" s="812"/>
      <c r="CN17" s="813"/>
      <c r="CO17" s="813"/>
      <c r="CP17" s="813"/>
      <c r="CQ17" s="814"/>
      <c r="CR17" s="812"/>
      <c r="CS17" s="813"/>
      <c r="CT17" s="813"/>
      <c r="CU17" s="813"/>
      <c r="CV17" s="814"/>
      <c r="CW17" s="812"/>
      <c r="CX17" s="813"/>
      <c r="CY17" s="813"/>
      <c r="CZ17" s="813"/>
      <c r="DA17" s="814"/>
      <c r="DB17" s="812"/>
      <c r="DC17" s="813"/>
      <c r="DD17" s="813"/>
      <c r="DE17" s="813"/>
      <c r="DF17" s="814"/>
      <c r="DG17" s="812"/>
      <c r="DH17" s="813"/>
      <c r="DI17" s="813"/>
      <c r="DJ17" s="813"/>
      <c r="DK17" s="814"/>
      <c r="DL17" s="812"/>
      <c r="DM17" s="813"/>
      <c r="DN17" s="813"/>
      <c r="DO17" s="813"/>
      <c r="DP17" s="814"/>
      <c r="DQ17" s="812"/>
      <c r="DR17" s="813"/>
      <c r="DS17" s="813"/>
      <c r="DT17" s="813"/>
      <c r="DU17" s="814"/>
      <c r="DV17" s="809"/>
      <c r="DW17" s="810"/>
      <c r="DX17" s="810"/>
      <c r="DY17" s="810"/>
      <c r="DZ17" s="815"/>
      <c r="EA17" s="222"/>
    </row>
    <row r="18" spans="1:131" s="223" customFormat="1" ht="26.25" customHeight="1" x14ac:dyDescent="0.15">
      <c r="A18" s="226">
        <v>12</v>
      </c>
      <c r="B18" s="816"/>
      <c r="C18" s="817"/>
      <c r="D18" s="817"/>
      <c r="E18" s="817"/>
      <c r="F18" s="817"/>
      <c r="G18" s="817"/>
      <c r="H18" s="817"/>
      <c r="I18" s="817"/>
      <c r="J18" s="817"/>
      <c r="K18" s="817"/>
      <c r="L18" s="817"/>
      <c r="M18" s="817"/>
      <c r="N18" s="817"/>
      <c r="O18" s="817"/>
      <c r="P18" s="818"/>
      <c r="Q18" s="819"/>
      <c r="R18" s="820"/>
      <c r="S18" s="820"/>
      <c r="T18" s="820"/>
      <c r="U18" s="820"/>
      <c r="V18" s="820"/>
      <c r="W18" s="820"/>
      <c r="X18" s="820"/>
      <c r="Y18" s="820"/>
      <c r="Z18" s="820"/>
      <c r="AA18" s="820"/>
      <c r="AB18" s="820"/>
      <c r="AC18" s="820"/>
      <c r="AD18" s="820"/>
      <c r="AE18" s="821"/>
      <c r="AF18" s="822"/>
      <c r="AG18" s="823"/>
      <c r="AH18" s="823"/>
      <c r="AI18" s="823"/>
      <c r="AJ18" s="824"/>
      <c r="AK18" s="805"/>
      <c r="AL18" s="806"/>
      <c r="AM18" s="806"/>
      <c r="AN18" s="806"/>
      <c r="AO18" s="806"/>
      <c r="AP18" s="806"/>
      <c r="AQ18" s="806"/>
      <c r="AR18" s="806"/>
      <c r="AS18" s="806"/>
      <c r="AT18" s="806"/>
      <c r="AU18" s="807"/>
      <c r="AV18" s="807"/>
      <c r="AW18" s="807"/>
      <c r="AX18" s="807"/>
      <c r="AY18" s="808"/>
      <c r="AZ18" s="220"/>
      <c r="BA18" s="220"/>
      <c r="BB18" s="220"/>
      <c r="BC18" s="220"/>
      <c r="BD18" s="220"/>
      <c r="BE18" s="221"/>
      <c r="BF18" s="221"/>
      <c r="BG18" s="221"/>
      <c r="BH18" s="221"/>
      <c r="BI18" s="221"/>
      <c r="BJ18" s="221"/>
      <c r="BK18" s="221"/>
      <c r="BL18" s="221"/>
      <c r="BM18" s="221"/>
      <c r="BN18" s="221"/>
      <c r="BO18" s="221"/>
      <c r="BP18" s="221"/>
      <c r="BQ18" s="226">
        <v>12</v>
      </c>
      <c r="BR18" s="227"/>
      <c r="BS18" s="809"/>
      <c r="BT18" s="810"/>
      <c r="BU18" s="810"/>
      <c r="BV18" s="810"/>
      <c r="BW18" s="810"/>
      <c r="BX18" s="810"/>
      <c r="BY18" s="810"/>
      <c r="BZ18" s="810"/>
      <c r="CA18" s="810"/>
      <c r="CB18" s="810"/>
      <c r="CC18" s="810"/>
      <c r="CD18" s="810"/>
      <c r="CE18" s="810"/>
      <c r="CF18" s="810"/>
      <c r="CG18" s="811"/>
      <c r="CH18" s="812"/>
      <c r="CI18" s="813"/>
      <c r="CJ18" s="813"/>
      <c r="CK18" s="813"/>
      <c r="CL18" s="814"/>
      <c r="CM18" s="812"/>
      <c r="CN18" s="813"/>
      <c r="CO18" s="813"/>
      <c r="CP18" s="813"/>
      <c r="CQ18" s="814"/>
      <c r="CR18" s="812"/>
      <c r="CS18" s="813"/>
      <c r="CT18" s="813"/>
      <c r="CU18" s="813"/>
      <c r="CV18" s="814"/>
      <c r="CW18" s="812"/>
      <c r="CX18" s="813"/>
      <c r="CY18" s="813"/>
      <c r="CZ18" s="813"/>
      <c r="DA18" s="814"/>
      <c r="DB18" s="812"/>
      <c r="DC18" s="813"/>
      <c r="DD18" s="813"/>
      <c r="DE18" s="813"/>
      <c r="DF18" s="814"/>
      <c r="DG18" s="812"/>
      <c r="DH18" s="813"/>
      <c r="DI18" s="813"/>
      <c r="DJ18" s="813"/>
      <c r="DK18" s="814"/>
      <c r="DL18" s="812"/>
      <c r="DM18" s="813"/>
      <c r="DN18" s="813"/>
      <c r="DO18" s="813"/>
      <c r="DP18" s="814"/>
      <c r="DQ18" s="812"/>
      <c r="DR18" s="813"/>
      <c r="DS18" s="813"/>
      <c r="DT18" s="813"/>
      <c r="DU18" s="814"/>
      <c r="DV18" s="809"/>
      <c r="DW18" s="810"/>
      <c r="DX18" s="810"/>
      <c r="DY18" s="810"/>
      <c r="DZ18" s="815"/>
      <c r="EA18" s="222"/>
    </row>
    <row r="19" spans="1:131" s="223" customFormat="1" ht="26.25" customHeight="1" x14ac:dyDescent="0.15">
      <c r="A19" s="226">
        <v>13</v>
      </c>
      <c r="B19" s="816"/>
      <c r="C19" s="817"/>
      <c r="D19" s="817"/>
      <c r="E19" s="817"/>
      <c r="F19" s="817"/>
      <c r="G19" s="817"/>
      <c r="H19" s="817"/>
      <c r="I19" s="817"/>
      <c r="J19" s="817"/>
      <c r="K19" s="817"/>
      <c r="L19" s="817"/>
      <c r="M19" s="817"/>
      <c r="N19" s="817"/>
      <c r="O19" s="817"/>
      <c r="P19" s="818"/>
      <c r="Q19" s="819"/>
      <c r="R19" s="820"/>
      <c r="S19" s="820"/>
      <c r="T19" s="820"/>
      <c r="U19" s="820"/>
      <c r="V19" s="820"/>
      <c r="W19" s="820"/>
      <c r="X19" s="820"/>
      <c r="Y19" s="820"/>
      <c r="Z19" s="820"/>
      <c r="AA19" s="820"/>
      <c r="AB19" s="820"/>
      <c r="AC19" s="820"/>
      <c r="AD19" s="820"/>
      <c r="AE19" s="821"/>
      <c r="AF19" s="822"/>
      <c r="AG19" s="823"/>
      <c r="AH19" s="823"/>
      <c r="AI19" s="823"/>
      <c r="AJ19" s="824"/>
      <c r="AK19" s="805"/>
      <c r="AL19" s="806"/>
      <c r="AM19" s="806"/>
      <c r="AN19" s="806"/>
      <c r="AO19" s="806"/>
      <c r="AP19" s="806"/>
      <c r="AQ19" s="806"/>
      <c r="AR19" s="806"/>
      <c r="AS19" s="806"/>
      <c r="AT19" s="806"/>
      <c r="AU19" s="807"/>
      <c r="AV19" s="807"/>
      <c r="AW19" s="807"/>
      <c r="AX19" s="807"/>
      <c r="AY19" s="808"/>
      <c r="AZ19" s="220"/>
      <c r="BA19" s="220"/>
      <c r="BB19" s="220"/>
      <c r="BC19" s="220"/>
      <c r="BD19" s="220"/>
      <c r="BE19" s="221"/>
      <c r="BF19" s="221"/>
      <c r="BG19" s="221"/>
      <c r="BH19" s="221"/>
      <c r="BI19" s="221"/>
      <c r="BJ19" s="221"/>
      <c r="BK19" s="221"/>
      <c r="BL19" s="221"/>
      <c r="BM19" s="221"/>
      <c r="BN19" s="221"/>
      <c r="BO19" s="221"/>
      <c r="BP19" s="221"/>
      <c r="BQ19" s="226">
        <v>13</v>
      </c>
      <c r="BR19" s="227"/>
      <c r="BS19" s="809"/>
      <c r="BT19" s="810"/>
      <c r="BU19" s="810"/>
      <c r="BV19" s="810"/>
      <c r="BW19" s="810"/>
      <c r="BX19" s="810"/>
      <c r="BY19" s="810"/>
      <c r="BZ19" s="810"/>
      <c r="CA19" s="810"/>
      <c r="CB19" s="810"/>
      <c r="CC19" s="810"/>
      <c r="CD19" s="810"/>
      <c r="CE19" s="810"/>
      <c r="CF19" s="810"/>
      <c r="CG19" s="811"/>
      <c r="CH19" s="812"/>
      <c r="CI19" s="813"/>
      <c r="CJ19" s="813"/>
      <c r="CK19" s="813"/>
      <c r="CL19" s="814"/>
      <c r="CM19" s="812"/>
      <c r="CN19" s="813"/>
      <c r="CO19" s="813"/>
      <c r="CP19" s="813"/>
      <c r="CQ19" s="814"/>
      <c r="CR19" s="812"/>
      <c r="CS19" s="813"/>
      <c r="CT19" s="813"/>
      <c r="CU19" s="813"/>
      <c r="CV19" s="814"/>
      <c r="CW19" s="812"/>
      <c r="CX19" s="813"/>
      <c r="CY19" s="813"/>
      <c r="CZ19" s="813"/>
      <c r="DA19" s="814"/>
      <c r="DB19" s="812"/>
      <c r="DC19" s="813"/>
      <c r="DD19" s="813"/>
      <c r="DE19" s="813"/>
      <c r="DF19" s="814"/>
      <c r="DG19" s="812"/>
      <c r="DH19" s="813"/>
      <c r="DI19" s="813"/>
      <c r="DJ19" s="813"/>
      <c r="DK19" s="814"/>
      <c r="DL19" s="812"/>
      <c r="DM19" s="813"/>
      <c r="DN19" s="813"/>
      <c r="DO19" s="813"/>
      <c r="DP19" s="814"/>
      <c r="DQ19" s="812"/>
      <c r="DR19" s="813"/>
      <c r="DS19" s="813"/>
      <c r="DT19" s="813"/>
      <c r="DU19" s="814"/>
      <c r="DV19" s="809"/>
      <c r="DW19" s="810"/>
      <c r="DX19" s="810"/>
      <c r="DY19" s="810"/>
      <c r="DZ19" s="815"/>
      <c r="EA19" s="222"/>
    </row>
    <row r="20" spans="1:131" s="223" customFormat="1" ht="26.25" customHeight="1" x14ac:dyDescent="0.15">
      <c r="A20" s="226">
        <v>14</v>
      </c>
      <c r="B20" s="816"/>
      <c r="C20" s="817"/>
      <c r="D20" s="817"/>
      <c r="E20" s="817"/>
      <c r="F20" s="817"/>
      <c r="G20" s="817"/>
      <c r="H20" s="817"/>
      <c r="I20" s="817"/>
      <c r="J20" s="817"/>
      <c r="K20" s="817"/>
      <c r="L20" s="817"/>
      <c r="M20" s="817"/>
      <c r="N20" s="817"/>
      <c r="O20" s="817"/>
      <c r="P20" s="818"/>
      <c r="Q20" s="819"/>
      <c r="R20" s="820"/>
      <c r="S20" s="820"/>
      <c r="T20" s="820"/>
      <c r="U20" s="820"/>
      <c r="V20" s="820"/>
      <c r="W20" s="820"/>
      <c r="X20" s="820"/>
      <c r="Y20" s="820"/>
      <c r="Z20" s="820"/>
      <c r="AA20" s="820"/>
      <c r="AB20" s="820"/>
      <c r="AC20" s="820"/>
      <c r="AD20" s="820"/>
      <c r="AE20" s="821"/>
      <c r="AF20" s="822"/>
      <c r="AG20" s="823"/>
      <c r="AH20" s="823"/>
      <c r="AI20" s="823"/>
      <c r="AJ20" s="824"/>
      <c r="AK20" s="805"/>
      <c r="AL20" s="806"/>
      <c r="AM20" s="806"/>
      <c r="AN20" s="806"/>
      <c r="AO20" s="806"/>
      <c r="AP20" s="806"/>
      <c r="AQ20" s="806"/>
      <c r="AR20" s="806"/>
      <c r="AS20" s="806"/>
      <c r="AT20" s="806"/>
      <c r="AU20" s="807"/>
      <c r="AV20" s="807"/>
      <c r="AW20" s="807"/>
      <c r="AX20" s="807"/>
      <c r="AY20" s="808"/>
      <c r="AZ20" s="220"/>
      <c r="BA20" s="220"/>
      <c r="BB20" s="220"/>
      <c r="BC20" s="220"/>
      <c r="BD20" s="220"/>
      <c r="BE20" s="221"/>
      <c r="BF20" s="221"/>
      <c r="BG20" s="221"/>
      <c r="BH20" s="221"/>
      <c r="BI20" s="221"/>
      <c r="BJ20" s="221"/>
      <c r="BK20" s="221"/>
      <c r="BL20" s="221"/>
      <c r="BM20" s="221"/>
      <c r="BN20" s="221"/>
      <c r="BO20" s="221"/>
      <c r="BP20" s="221"/>
      <c r="BQ20" s="226">
        <v>14</v>
      </c>
      <c r="BR20" s="227"/>
      <c r="BS20" s="809"/>
      <c r="BT20" s="810"/>
      <c r="BU20" s="810"/>
      <c r="BV20" s="810"/>
      <c r="BW20" s="810"/>
      <c r="BX20" s="810"/>
      <c r="BY20" s="810"/>
      <c r="BZ20" s="810"/>
      <c r="CA20" s="810"/>
      <c r="CB20" s="810"/>
      <c r="CC20" s="810"/>
      <c r="CD20" s="810"/>
      <c r="CE20" s="810"/>
      <c r="CF20" s="810"/>
      <c r="CG20" s="811"/>
      <c r="CH20" s="812"/>
      <c r="CI20" s="813"/>
      <c r="CJ20" s="813"/>
      <c r="CK20" s="813"/>
      <c r="CL20" s="814"/>
      <c r="CM20" s="812"/>
      <c r="CN20" s="813"/>
      <c r="CO20" s="813"/>
      <c r="CP20" s="813"/>
      <c r="CQ20" s="814"/>
      <c r="CR20" s="812"/>
      <c r="CS20" s="813"/>
      <c r="CT20" s="813"/>
      <c r="CU20" s="813"/>
      <c r="CV20" s="814"/>
      <c r="CW20" s="812"/>
      <c r="CX20" s="813"/>
      <c r="CY20" s="813"/>
      <c r="CZ20" s="813"/>
      <c r="DA20" s="814"/>
      <c r="DB20" s="812"/>
      <c r="DC20" s="813"/>
      <c r="DD20" s="813"/>
      <c r="DE20" s="813"/>
      <c r="DF20" s="814"/>
      <c r="DG20" s="812"/>
      <c r="DH20" s="813"/>
      <c r="DI20" s="813"/>
      <c r="DJ20" s="813"/>
      <c r="DK20" s="814"/>
      <c r="DL20" s="812"/>
      <c r="DM20" s="813"/>
      <c r="DN20" s="813"/>
      <c r="DO20" s="813"/>
      <c r="DP20" s="814"/>
      <c r="DQ20" s="812"/>
      <c r="DR20" s="813"/>
      <c r="DS20" s="813"/>
      <c r="DT20" s="813"/>
      <c r="DU20" s="814"/>
      <c r="DV20" s="809"/>
      <c r="DW20" s="810"/>
      <c r="DX20" s="810"/>
      <c r="DY20" s="810"/>
      <c r="DZ20" s="815"/>
      <c r="EA20" s="222"/>
    </row>
    <row r="21" spans="1:131" s="223" customFormat="1" ht="26.25" customHeight="1" thickBot="1" x14ac:dyDescent="0.2">
      <c r="A21" s="226">
        <v>15</v>
      </c>
      <c r="B21" s="816"/>
      <c r="C21" s="817"/>
      <c r="D21" s="817"/>
      <c r="E21" s="817"/>
      <c r="F21" s="817"/>
      <c r="G21" s="817"/>
      <c r="H21" s="817"/>
      <c r="I21" s="817"/>
      <c r="J21" s="817"/>
      <c r="K21" s="817"/>
      <c r="L21" s="817"/>
      <c r="M21" s="817"/>
      <c r="N21" s="817"/>
      <c r="O21" s="817"/>
      <c r="P21" s="818"/>
      <c r="Q21" s="819"/>
      <c r="R21" s="820"/>
      <c r="S21" s="820"/>
      <c r="T21" s="820"/>
      <c r="U21" s="820"/>
      <c r="V21" s="820"/>
      <c r="W21" s="820"/>
      <c r="X21" s="820"/>
      <c r="Y21" s="820"/>
      <c r="Z21" s="820"/>
      <c r="AA21" s="820"/>
      <c r="AB21" s="820"/>
      <c r="AC21" s="820"/>
      <c r="AD21" s="820"/>
      <c r="AE21" s="821"/>
      <c r="AF21" s="822"/>
      <c r="AG21" s="823"/>
      <c r="AH21" s="823"/>
      <c r="AI21" s="823"/>
      <c r="AJ21" s="824"/>
      <c r="AK21" s="805"/>
      <c r="AL21" s="806"/>
      <c r="AM21" s="806"/>
      <c r="AN21" s="806"/>
      <c r="AO21" s="806"/>
      <c r="AP21" s="806"/>
      <c r="AQ21" s="806"/>
      <c r="AR21" s="806"/>
      <c r="AS21" s="806"/>
      <c r="AT21" s="806"/>
      <c r="AU21" s="807"/>
      <c r="AV21" s="807"/>
      <c r="AW21" s="807"/>
      <c r="AX21" s="807"/>
      <c r="AY21" s="808"/>
      <c r="AZ21" s="220"/>
      <c r="BA21" s="220"/>
      <c r="BB21" s="220"/>
      <c r="BC21" s="220"/>
      <c r="BD21" s="220"/>
      <c r="BE21" s="221"/>
      <c r="BF21" s="221"/>
      <c r="BG21" s="221"/>
      <c r="BH21" s="221"/>
      <c r="BI21" s="221"/>
      <c r="BJ21" s="221"/>
      <c r="BK21" s="221"/>
      <c r="BL21" s="221"/>
      <c r="BM21" s="221"/>
      <c r="BN21" s="221"/>
      <c r="BO21" s="221"/>
      <c r="BP21" s="221"/>
      <c r="BQ21" s="226">
        <v>15</v>
      </c>
      <c r="BR21" s="227"/>
      <c r="BS21" s="809"/>
      <c r="BT21" s="810"/>
      <c r="BU21" s="810"/>
      <c r="BV21" s="810"/>
      <c r="BW21" s="810"/>
      <c r="BX21" s="810"/>
      <c r="BY21" s="810"/>
      <c r="BZ21" s="810"/>
      <c r="CA21" s="810"/>
      <c r="CB21" s="810"/>
      <c r="CC21" s="810"/>
      <c r="CD21" s="810"/>
      <c r="CE21" s="810"/>
      <c r="CF21" s="810"/>
      <c r="CG21" s="811"/>
      <c r="CH21" s="812"/>
      <c r="CI21" s="813"/>
      <c r="CJ21" s="813"/>
      <c r="CK21" s="813"/>
      <c r="CL21" s="814"/>
      <c r="CM21" s="812"/>
      <c r="CN21" s="813"/>
      <c r="CO21" s="813"/>
      <c r="CP21" s="813"/>
      <c r="CQ21" s="814"/>
      <c r="CR21" s="812"/>
      <c r="CS21" s="813"/>
      <c r="CT21" s="813"/>
      <c r="CU21" s="813"/>
      <c r="CV21" s="814"/>
      <c r="CW21" s="812"/>
      <c r="CX21" s="813"/>
      <c r="CY21" s="813"/>
      <c r="CZ21" s="813"/>
      <c r="DA21" s="814"/>
      <c r="DB21" s="812"/>
      <c r="DC21" s="813"/>
      <c r="DD21" s="813"/>
      <c r="DE21" s="813"/>
      <c r="DF21" s="814"/>
      <c r="DG21" s="812"/>
      <c r="DH21" s="813"/>
      <c r="DI21" s="813"/>
      <c r="DJ21" s="813"/>
      <c r="DK21" s="814"/>
      <c r="DL21" s="812"/>
      <c r="DM21" s="813"/>
      <c r="DN21" s="813"/>
      <c r="DO21" s="813"/>
      <c r="DP21" s="814"/>
      <c r="DQ21" s="812"/>
      <c r="DR21" s="813"/>
      <c r="DS21" s="813"/>
      <c r="DT21" s="813"/>
      <c r="DU21" s="814"/>
      <c r="DV21" s="809"/>
      <c r="DW21" s="810"/>
      <c r="DX21" s="810"/>
      <c r="DY21" s="810"/>
      <c r="DZ21" s="815"/>
      <c r="EA21" s="222"/>
    </row>
    <row r="22" spans="1:131" s="223" customFormat="1" ht="26.25" customHeight="1" x14ac:dyDescent="0.15">
      <c r="A22" s="226">
        <v>16</v>
      </c>
      <c r="B22" s="816"/>
      <c r="C22" s="817"/>
      <c r="D22" s="817"/>
      <c r="E22" s="817"/>
      <c r="F22" s="817"/>
      <c r="G22" s="817"/>
      <c r="H22" s="817"/>
      <c r="I22" s="817"/>
      <c r="J22" s="817"/>
      <c r="K22" s="817"/>
      <c r="L22" s="817"/>
      <c r="M22" s="817"/>
      <c r="N22" s="817"/>
      <c r="O22" s="817"/>
      <c r="P22" s="818"/>
      <c r="Q22" s="835"/>
      <c r="R22" s="836"/>
      <c r="S22" s="836"/>
      <c r="T22" s="836"/>
      <c r="U22" s="836"/>
      <c r="V22" s="836"/>
      <c r="W22" s="836"/>
      <c r="X22" s="836"/>
      <c r="Y22" s="836"/>
      <c r="Z22" s="836"/>
      <c r="AA22" s="836"/>
      <c r="AB22" s="836"/>
      <c r="AC22" s="836"/>
      <c r="AD22" s="836"/>
      <c r="AE22" s="837"/>
      <c r="AF22" s="822"/>
      <c r="AG22" s="823"/>
      <c r="AH22" s="823"/>
      <c r="AI22" s="823"/>
      <c r="AJ22" s="824"/>
      <c r="AK22" s="838"/>
      <c r="AL22" s="839"/>
      <c r="AM22" s="839"/>
      <c r="AN22" s="839"/>
      <c r="AO22" s="839"/>
      <c r="AP22" s="839"/>
      <c r="AQ22" s="839"/>
      <c r="AR22" s="839"/>
      <c r="AS22" s="839"/>
      <c r="AT22" s="839"/>
      <c r="AU22" s="840"/>
      <c r="AV22" s="840"/>
      <c r="AW22" s="840"/>
      <c r="AX22" s="840"/>
      <c r="AY22" s="841"/>
      <c r="AZ22" s="842" t="s">
        <v>375</v>
      </c>
      <c r="BA22" s="842"/>
      <c r="BB22" s="842"/>
      <c r="BC22" s="842"/>
      <c r="BD22" s="843"/>
      <c r="BE22" s="221"/>
      <c r="BF22" s="221"/>
      <c r="BG22" s="221"/>
      <c r="BH22" s="221"/>
      <c r="BI22" s="221"/>
      <c r="BJ22" s="221"/>
      <c r="BK22" s="221"/>
      <c r="BL22" s="221"/>
      <c r="BM22" s="221"/>
      <c r="BN22" s="221"/>
      <c r="BO22" s="221"/>
      <c r="BP22" s="221"/>
      <c r="BQ22" s="226">
        <v>16</v>
      </c>
      <c r="BR22" s="227"/>
      <c r="BS22" s="809"/>
      <c r="BT22" s="810"/>
      <c r="BU22" s="810"/>
      <c r="BV22" s="810"/>
      <c r="BW22" s="810"/>
      <c r="BX22" s="810"/>
      <c r="BY22" s="810"/>
      <c r="BZ22" s="810"/>
      <c r="CA22" s="810"/>
      <c r="CB22" s="810"/>
      <c r="CC22" s="810"/>
      <c r="CD22" s="810"/>
      <c r="CE22" s="810"/>
      <c r="CF22" s="810"/>
      <c r="CG22" s="811"/>
      <c r="CH22" s="812"/>
      <c r="CI22" s="813"/>
      <c r="CJ22" s="813"/>
      <c r="CK22" s="813"/>
      <c r="CL22" s="814"/>
      <c r="CM22" s="812"/>
      <c r="CN22" s="813"/>
      <c r="CO22" s="813"/>
      <c r="CP22" s="813"/>
      <c r="CQ22" s="814"/>
      <c r="CR22" s="812"/>
      <c r="CS22" s="813"/>
      <c r="CT22" s="813"/>
      <c r="CU22" s="813"/>
      <c r="CV22" s="814"/>
      <c r="CW22" s="812"/>
      <c r="CX22" s="813"/>
      <c r="CY22" s="813"/>
      <c r="CZ22" s="813"/>
      <c r="DA22" s="814"/>
      <c r="DB22" s="812"/>
      <c r="DC22" s="813"/>
      <c r="DD22" s="813"/>
      <c r="DE22" s="813"/>
      <c r="DF22" s="814"/>
      <c r="DG22" s="812"/>
      <c r="DH22" s="813"/>
      <c r="DI22" s="813"/>
      <c r="DJ22" s="813"/>
      <c r="DK22" s="814"/>
      <c r="DL22" s="812"/>
      <c r="DM22" s="813"/>
      <c r="DN22" s="813"/>
      <c r="DO22" s="813"/>
      <c r="DP22" s="814"/>
      <c r="DQ22" s="812"/>
      <c r="DR22" s="813"/>
      <c r="DS22" s="813"/>
      <c r="DT22" s="813"/>
      <c r="DU22" s="814"/>
      <c r="DV22" s="809"/>
      <c r="DW22" s="810"/>
      <c r="DX22" s="810"/>
      <c r="DY22" s="810"/>
      <c r="DZ22" s="815"/>
      <c r="EA22" s="222"/>
    </row>
    <row r="23" spans="1:131" s="223" customFormat="1" ht="26.25" customHeight="1" thickBot="1" x14ac:dyDescent="0.2">
      <c r="A23" s="228" t="s">
        <v>376</v>
      </c>
      <c r="B23" s="825" t="s">
        <v>377</v>
      </c>
      <c r="C23" s="826"/>
      <c r="D23" s="826"/>
      <c r="E23" s="826"/>
      <c r="F23" s="826"/>
      <c r="G23" s="826"/>
      <c r="H23" s="826"/>
      <c r="I23" s="826"/>
      <c r="J23" s="826"/>
      <c r="K23" s="826"/>
      <c r="L23" s="826"/>
      <c r="M23" s="826"/>
      <c r="N23" s="826"/>
      <c r="O23" s="826"/>
      <c r="P23" s="827"/>
      <c r="Q23" s="828">
        <v>11244</v>
      </c>
      <c r="R23" s="829"/>
      <c r="S23" s="829"/>
      <c r="T23" s="829"/>
      <c r="U23" s="829"/>
      <c r="V23" s="829">
        <v>10907</v>
      </c>
      <c r="W23" s="829"/>
      <c r="X23" s="829"/>
      <c r="Y23" s="829"/>
      <c r="Z23" s="829"/>
      <c r="AA23" s="829">
        <v>337</v>
      </c>
      <c r="AB23" s="829"/>
      <c r="AC23" s="829"/>
      <c r="AD23" s="829"/>
      <c r="AE23" s="830"/>
      <c r="AF23" s="831">
        <v>332</v>
      </c>
      <c r="AG23" s="829"/>
      <c r="AH23" s="829"/>
      <c r="AI23" s="829"/>
      <c r="AJ23" s="832"/>
      <c r="AK23" s="833"/>
      <c r="AL23" s="834"/>
      <c r="AM23" s="834"/>
      <c r="AN23" s="834"/>
      <c r="AO23" s="834"/>
      <c r="AP23" s="829">
        <v>13274</v>
      </c>
      <c r="AQ23" s="829"/>
      <c r="AR23" s="829"/>
      <c r="AS23" s="829"/>
      <c r="AT23" s="829"/>
      <c r="AU23" s="845"/>
      <c r="AV23" s="845"/>
      <c r="AW23" s="845"/>
      <c r="AX23" s="845"/>
      <c r="AY23" s="846"/>
      <c r="AZ23" s="847" t="s">
        <v>122</v>
      </c>
      <c r="BA23" s="848"/>
      <c r="BB23" s="848"/>
      <c r="BC23" s="848"/>
      <c r="BD23" s="849"/>
      <c r="BE23" s="221"/>
      <c r="BF23" s="221"/>
      <c r="BG23" s="221"/>
      <c r="BH23" s="221"/>
      <c r="BI23" s="221"/>
      <c r="BJ23" s="221"/>
      <c r="BK23" s="221"/>
      <c r="BL23" s="221"/>
      <c r="BM23" s="221"/>
      <c r="BN23" s="221"/>
      <c r="BO23" s="221"/>
      <c r="BP23" s="221"/>
      <c r="BQ23" s="226">
        <v>17</v>
      </c>
      <c r="BR23" s="227"/>
      <c r="BS23" s="809"/>
      <c r="BT23" s="810"/>
      <c r="BU23" s="810"/>
      <c r="BV23" s="810"/>
      <c r="BW23" s="810"/>
      <c r="BX23" s="810"/>
      <c r="BY23" s="810"/>
      <c r="BZ23" s="810"/>
      <c r="CA23" s="810"/>
      <c r="CB23" s="810"/>
      <c r="CC23" s="810"/>
      <c r="CD23" s="810"/>
      <c r="CE23" s="810"/>
      <c r="CF23" s="810"/>
      <c r="CG23" s="811"/>
      <c r="CH23" s="812"/>
      <c r="CI23" s="813"/>
      <c r="CJ23" s="813"/>
      <c r="CK23" s="813"/>
      <c r="CL23" s="814"/>
      <c r="CM23" s="812"/>
      <c r="CN23" s="813"/>
      <c r="CO23" s="813"/>
      <c r="CP23" s="813"/>
      <c r="CQ23" s="814"/>
      <c r="CR23" s="812"/>
      <c r="CS23" s="813"/>
      <c r="CT23" s="813"/>
      <c r="CU23" s="813"/>
      <c r="CV23" s="814"/>
      <c r="CW23" s="812"/>
      <c r="CX23" s="813"/>
      <c r="CY23" s="813"/>
      <c r="CZ23" s="813"/>
      <c r="DA23" s="814"/>
      <c r="DB23" s="812"/>
      <c r="DC23" s="813"/>
      <c r="DD23" s="813"/>
      <c r="DE23" s="813"/>
      <c r="DF23" s="814"/>
      <c r="DG23" s="812"/>
      <c r="DH23" s="813"/>
      <c r="DI23" s="813"/>
      <c r="DJ23" s="813"/>
      <c r="DK23" s="814"/>
      <c r="DL23" s="812"/>
      <c r="DM23" s="813"/>
      <c r="DN23" s="813"/>
      <c r="DO23" s="813"/>
      <c r="DP23" s="814"/>
      <c r="DQ23" s="812"/>
      <c r="DR23" s="813"/>
      <c r="DS23" s="813"/>
      <c r="DT23" s="813"/>
      <c r="DU23" s="814"/>
      <c r="DV23" s="809"/>
      <c r="DW23" s="810"/>
      <c r="DX23" s="810"/>
      <c r="DY23" s="810"/>
      <c r="DZ23" s="815"/>
      <c r="EA23" s="222"/>
    </row>
    <row r="24" spans="1:131" s="223" customFormat="1" ht="26.25" customHeight="1" x14ac:dyDescent="0.15">
      <c r="A24" s="844" t="s">
        <v>378</v>
      </c>
      <c r="B24" s="844"/>
      <c r="C24" s="844"/>
      <c r="D24" s="844"/>
      <c r="E24" s="844"/>
      <c r="F24" s="844"/>
      <c r="G24" s="844"/>
      <c r="H24" s="844"/>
      <c r="I24" s="844"/>
      <c r="J24" s="844"/>
      <c r="K24" s="844"/>
      <c r="L24" s="844"/>
      <c r="M24" s="844"/>
      <c r="N24" s="844"/>
      <c r="O24" s="844"/>
      <c r="P24" s="844"/>
      <c r="Q24" s="844"/>
      <c r="R24" s="844"/>
      <c r="S24" s="844"/>
      <c r="T24" s="844"/>
      <c r="U24" s="844"/>
      <c r="V24" s="844"/>
      <c r="W24" s="844"/>
      <c r="X24" s="844"/>
      <c r="Y24" s="844"/>
      <c r="Z24" s="844"/>
      <c r="AA24" s="844"/>
      <c r="AB24" s="844"/>
      <c r="AC24" s="844"/>
      <c r="AD24" s="844"/>
      <c r="AE24" s="844"/>
      <c r="AF24" s="844"/>
      <c r="AG24" s="844"/>
      <c r="AH24" s="844"/>
      <c r="AI24" s="844"/>
      <c r="AJ24" s="844"/>
      <c r="AK24" s="844"/>
      <c r="AL24" s="844"/>
      <c r="AM24" s="844"/>
      <c r="AN24" s="844"/>
      <c r="AO24" s="844"/>
      <c r="AP24" s="844"/>
      <c r="AQ24" s="844"/>
      <c r="AR24" s="844"/>
      <c r="AS24" s="844"/>
      <c r="AT24" s="844"/>
      <c r="AU24" s="844"/>
      <c r="AV24" s="844"/>
      <c r="AW24" s="844"/>
      <c r="AX24" s="844"/>
      <c r="AY24" s="844"/>
      <c r="AZ24" s="220"/>
      <c r="BA24" s="220"/>
      <c r="BB24" s="220"/>
      <c r="BC24" s="220"/>
      <c r="BD24" s="220"/>
      <c r="BE24" s="221"/>
      <c r="BF24" s="221"/>
      <c r="BG24" s="221"/>
      <c r="BH24" s="221"/>
      <c r="BI24" s="221"/>
      <c r="BJ24" s="221"/>
      <c r="BK24" s="221"/>
      <c r="BL24" s="221"/>
      <c r="BM24" s="221"/>
      <c r="BN24" s="221"/>
      <c r="BO24" s="221"/>
      <c r="BP24" s="221"/>
      <c r="BQ24" s="226">
        <v>18</v>
      </c>
      <c r="BR24" s="227"/>
      <c r="BS24" s="809"/>
      <c r="BT24" s="810"/>
      <c r="BU24" s="810"/>
      <c r="BV24" s="810"/>
      <c r="BW24" s="810"/>
      <c r="BX24" s="810"/>
      <c r="BY24" s="810"/>
      <c r="BZ24" s="810"/>
      <c r="CA24" s="810"/>
      <c r="CB24" s="810"/>
      <c r="CC24" s="810"/>
      <c r="CD24" s="810"/>
      <c r="CE24" s="810"/>
      <c r="CF24" s="810"/>
      <c r="CG24" s="811"/>
      <c r="CH24" s="812"/>
      <c r="CI24" s="813"/>
      <c r="CJ24" s="813"/>
      <c r="CK24" s="813"/>
      <c r="CL24" s="814"/>
      <c r="CM24" s="812"/>
      <c r="CN24" s="813"/>
      <c r="CO24" s="813"/>
      <c r="CP24" s="813"/>
      <c r="CQ24" s="814"/>
      <c r="CR24" s="812"/>
      <c r="CS24" s="813"/>
      <c r="CT24" s="813"/>
      <c r="CU24" s="813"/>
      <c r="CV24" s="814"/>
      <c r="CW24" s="812"/>
      <c r="CX24" s="813"/>
      <c r="CY24" s="813"/>
      <c r="CZ24" s="813"/>
      <c r="DA24" s="814"/>
      <c r="DB24" s="812"/>
      <c r="DC24" s="813"/>
      <c r="DD24" s="813"/>
      <c r="DE24" s="813"/>
      <c r="DF24" s="814"/>
      <c r="DG24" s="812"/>
      <c r="DH24" s="813"/>
      <c r="DI24" s="813"/>
      <c r="DJ24" s="813"/>
      <c r="DK24" s="814"/>
      <c r="DL24" s="812"/>
      <c r="DM24" s="813"/>
      <c r="DN24" s="813"/>
      <c r="DO24" s="813"/>
      <c r="DP24" s="814"/>
      <c r="DQ24" s="812"/>
      <c r="DR24" s="813"/>
      <c r="DS24" s="813"/>
      <c r="DT24" s="813"/>
      <c r="DU24" s="814"/>
      <c r="DV24" s="809"/>
      <c r="DW24" s="810"/>
      <c r="DX24" s="810"/>
      <c r="DY24" s="810"/>
      <c r="DZ24" s="815"/>
      <c r="EA24" s="222"/>
    </row>
    <row r="25" spans="1:131" ht="26.25" customHeight="1" thickBot="1" x14ac:dyDescent="0.2">
      <c r="A25" s="761" t="s">
        <v>379</v>
      </c>
      <c r="B25" s="761"/>
      <c r="C25" s="761"/>
      <c r="D25" s="761"/>
      <c r="E25" s="761"/>
      <c r="F25" s="761"/>
      <c r="G25" s="761"/>
      <c r="H25" s="761"/>
      <c r="I25" s="761"/>
      <c r="J25" s="761"/>
      <c r="K25" s="761"/>
      <c r="L25" s="761"/>
      <c r="M25" s="761"/>
      <c r="N25" s="761"/>
      <c r="O25" s="761"/>
      <c r="P25" s="761"/>
      <c r="Q25" s="761"/>
      <c r="R25" s="761"/>
      <c r="S25" s="761"/>
      <c r="T25" s="761"/>
      <c r="U25" s="761"/>
      <c r="V25" s="761"/>
      <c r="W25" s="761"/>
      <c r="X25" s="761"/>
      <c r="Y25" s="761"/>
      <c r="Z25" s="761"/>
      <c r="AA25" s="761"/>
      <c r="AB25" s="761"/>
      <c r="AC25" s="761"/>
      <c r="AD25" s="761"/>
      <c r="AE25" s="761"/>
      <c r="AF25" s="761"/>
      <c r="AG25" s="761"/>
      <c r="AH25" s="761"/>
      <c r="AI25" s="761"/>
      <c r="AJ25" s="761"/>
      <c r="AK25" s="761"/>
      <c r="AL25" s="761"/>
      <c r="AM25" s="761"/>
      <c r="AN25" s="761"/>
      <c r="AO25" s="761"/>
      <c r="AP25" s="761"/>
      <c r="AQ25" s="761"/>
      <c r="AR25" s="761"/>
      <c r="AS25" s="761"/>
      <c r="AT25" s="761"/>
      <c r="AU25" s="761"/>
      <c r="AV25" s="761"/>
      <c r="AW25" s="761"/>
      <c r="AX25" s="761"/>
      <c r="AY25" s="761"/>
      <c r="AZ25" s="761"/>
      <c r="BA25" s="761"/>
      <c r="BB25" s="761"/>
      <c r="BC25" s="761"/>
      <c r="BD25" s="761"/>
      <c r="BE25" s="761"/>
      <c r="BF25" s="761"/>
      <c r="BG25" s="761"/>
      <c r="BH25" s="761"/>
      <c r="BI25" s="761"/>
      <c r="BJ25" s="220"/>
      <c r="BK25" s="220"/>
      <c r="BL25" s="220"/>
      <c r="BM25" s="220"/>
      <c r="BN25" s="220"/>
      <c r="BO25" s="229"/>
      <c r="BP25" s="229"/>
      <c r="BQ25" s="226">
        <v>19</v>
      </c>
      <c r="BR25" s="227"/>
      <c r="BS25" s="809"/>
      <c r="BT25" s="810"/>
      <c r="BU25" s="810"/>
      <c r="BV25" s="810"/>
      <c r="BW25" s="810"/>
      <c r="BX25" s="810"/>
      <c r="BY25" s="810"/>
      <c r="BZ25" s="810"/>
      <c r="CA25" s="810"/>
      <c r="CB25" s="810"/>
      <c r="CC25" s="810"/>
      <c r="CD25" s="810"/>
      <c r="CE25" s="810"/>
      <c r="CF25" s="810"/>
      <c r="CG25" s="811"/>
      <c r="CH25" s="812"/>
      <c r="CI25" s="813"/>
      <c r="CJ25" s="813"/>
      <c r="CK25" s="813"/>
      <c r="CL25" s="814"/>
      <c r="CM25" s="812"/>
      <c r="CN25" s="813"/>
      <c r="CO25" s="813"/>
      <c r="CP25" s="813"/>
      <c r="CQ25" s="814"/>
      <c r="CR25" s="812"/>
      <c r="CS25" s="813"/>
      <c r="CT25" s="813"/>
      <c r="CU25" s="813"/>
      <c r="CV25" s="814"/>
      <c r="CW25" s="812"/>
      <c r="CX25" s="813"/>
      <c r="CY25" s="813"/>
      <c r="CZ25" s="813"/>
      <c r="DA25" s="814"/>
      <c r="DB25" s="812"/>
      <c r="DC25" s="813"/>
      <c r="DD25" s="813"/>
      <c r="DE25" s="813"/>
      <c r="DF25" s="814"/>
      <c r="DG25" s="812"/>
      <c r="DH25" s="813"/>
      <c r="DI25" s="813"/>
      <c r="DJ25" s="813"/>
      <c r="DK25" s="814"/>
      <c r="DL25" s="812"/>
      <c r="DM25" s="813"/>
      <c r="DN25" s="813"/>
      <c r="DO25" s="813"/>
      <c r="DP25" s="814"/>
      <c r="DQ25" s="812"/>
      <c r="DR25" s="813"/>
      <c r="DS25" s="813"/>
      <c r="DT25" s="813"/>
      <c r="DU25" s="814"/>
      <c r="DV25" s="809"/>
      <c r="DW25" s="810"/>
      <c r="DX25" s="810"/>
      <c r="DY25" s="810"/>
      <c r="DZ25" s="815"/>
      <c r="EA25" s="218"/>
    </row>
    <row r="26" spans="1:131" ht="26.25" customHeight="1" x14ac:dyDescent="0.15">
      <c r="A26" s="763" t="s">
        <v>357</v>
      </c>
      <c r="B26" s="764"/>
      <c r="C26" s="764"/>
      <c r="D26" s="764"/>
      <c r="E26" s="764"/>
      <c r="F26" s="764"/>
      <c r="G26" s="764"/>
      <c r="H26" s="764"/>
      <c r="I26" s="764"/>
      <c r="J26" s="764"/>
      <c r="K26" s="764"/>
      <c r="L26" s="764"/>
      <c r="M26" s="764"/>
      <c r="N26" s="764"/>
      <c r="O26" s="764"/>
      <c r="P26" s="765"/>
      <c r="Q26" s="769" t="s">
        <v>380</v>
      </c>
      <c r="R26" s="770"/>
      <c r="S26" s="770"/>
      <c r="T26" s="770"/>
      <c r="U26" s="771"/>
      <c r="V26" s="769" t="s">
        <v>381</v>
      </c>
      <c r="W26" s="770"/>
      <c r="X26" s="770"/>
      <c r="Y26" s="770"/>
      <c r="Z26" s="771"/>
      <c r="AA26" s="769" t="s">
        <v>382</v>
      </c>
      <c r="AB26" s="770"/>
      <c r="AC26" s="770"/>
      <c r="AD26" s="770"/>
      <c r="AE26" s="770"/>
      <c r="AF26" s="850" t="s">
        <v>383</v>
      </c>
      <c r="AG26" s="851"/>
      <c r="AH26" s="851"/>
      <c r="AI26" s="851"/>
      <c r="AJ26" s="852"/>
      <c r="AK26" s="770" t="s">
        <v>384</v>
      </c>
      <c r="AL26" s="770"/>
      <c r="AM26" s="770"/>
      <c r="AN26" s="770"/>
      <c r="AO26" s="771"/>
      <c r="AP26" s="769" t="s">
        <v>385</v>
      </c>
      <c r="AQ26" s="770"/>
      <c r="AR26" s="770"/>
      <c r="AS26" s="770"/>
      <c r="AT26" s="771"/>
      <c r="AU26" s="769" t="s">
        <v>386</v>
      </c>
      <c r="AV26" s="770"/>
      <c r="AW26" s="770"/>
      <c r="AX26" s="770"/>
      <c r="AY26" s="771"/>
      <c r="AZ26" s="769" t="s">
        <v>387</v>
      </c>
      <c r="BA26" s="770"/>
      <c r="BB26" s="770"/>
      <c r="BC26" s="770"/>
      <c r="BD26" s="771"/>
      <c r="BE26" s="769" t="s">
        <v>364</v>
      </c>
      <c r="BF26" s="770"/>
      <c r="BG26" s="770"/>
      <c r="BH26" s="770"/>
      <c r="BI26" s="776"/>
      <c r="BJ26" s="220"/>
      <c r="BK26" s="220"/>
      <c r="BL26" s="220"/>
      <c r="BM26" s="220"/>
      <c r="BN26" s="220"/>
      <c r="BO26" s="229"/>
      <c r="BP26" s="229"/>
      <c r="BQ26" s="226">
        <v>20</v>
      </c>
      <c r="BR26" s="227"/>
      <c r="BS26" s="809"/>
      <c r="BT26" s="810"/>
      <c r="BU26" s="810"/>
      <c r="BV26" s="810"/>
      <c r="BW26" s="810"/>
      <c r="BX26" s="810"/>
      <c r="BY26" s="810"/>
      <c r="BZ26" s="810"/>
      <c r="CA26" s="810"/>
      <c r="CB26" s="810"/>
      <c r="CC26" s="810"/>
      <c r="CD26" s="810"/>
      <c r="CE26" s="810"/>
      <c r="CF26" s="810"/>
      <c r="CG26" s="811"/>
      <c r="CH26" s="812"/>
      <c r="CI26" s="813"/>
      <c r="CJ26" s="813"/>
      <c r="CK26" s="813"/>
      <c r="CL26" s="814"/>
      <c r="CM26" s="812"/>
      <c r="CN26" s="813"/>
      <c r="CO26" s="813"/>
      <c r="CP26" s="813"/>
      <c r="CQ26" s="814"/>
      <c r="CR26" s="812"/>
      <c r="CS26" s="813"/>
      <c r="CT26" s="813"/>
      <c r="CU26" s="813"/>
      <c r="CV26" s="814"/>
      <c r="CW26" s="812"/>
      <c r="CX26" s="813"/>
      <c r="CY26" s="813"/>
      <c r="CZ26" s="813"/>
      <c r="DA26" s="814"/>
      <c r="DB26" s="812"/>
      <c r="DC26" s="813"/>
      <c r="DD26" s="813"/>
      <c r="DE26" s="813"/>
      <c r="DF26" s="814"/>
      <c r="DG26" s="812"/>
      <c r="DH26" s="813"/>
      <c r="DI26" s="813"/>
      <c r="DJ26" s="813"/>
      <c r="DK26" s="814"/>
      <c r="DL26" s="812"/>
      <c r="DM26" s="813"/>
      <c r="DN26" s="813"/>
      <c r="DO26" s="813"/>
      <c r="DP26" s="814"/>
      <c r="DQ26" s="812"/>
      <c r="DR26" s="813"/>
      <c r="DS26" s="813"/>
      <c r="DT26" s="813"/>
      <c r="DU26" s="814"/>
      <c r="DV26" s="809"/>
      <c r="DW26" s="810"/>
      <c r="DX26" s="810"/>
      <c r="DY26" s="810"/>
      <c r="DZ26" s="815"/>
      <c r="EA26" s="218"/>
    </row>
    <row r="27" spans="1:131" ht="26.25" customHeight="1" thickBot="1" x14ac:dyDescent="0.2">
      <c r="A27" s="766"/>
      <c r="B27" s="767"/>
      <c r="C27" s="767"/>
      <c r="D27" s="767"/>
      <c r="E27" s="767"/>
      <c r="F27" s="767"/>
      <c r="G27" s="767"/>
      <c r="H27" s="767"/>
      <c r="I27" s="767"/>
      <c r="J27" s="767"/>
      <c r="K27" s="767"/>
      <c r="L27" s="767"/>
      <c r="M27" s="767"/>
      <c r="N27" s="767"/>
      <c r="O27" s="767"/>
      <c r="P27" s="768"/>
      <c r="Q27" s="772"/>
      <c r="R27" s="773"/>
      <c r="S27" s="773"/>
      <c r="T27" s="773"/>
      <c r="U27" s="774"/>
      <c r="V27" s="772"/>
      <c r="W27" s="773"/>
      <c r="X27" s="773"/>
      <c r="Y27" s="773"/>
      <c r="Z27" s="774"/>
      <c r="AA27" s="772"/>
      <c r="AB27" s="773"/>
      <c r="AC27" s="773"/>
      <c r="AD27" s="773"/>
      <c r="AE27" s="773"/>
      <c r="AF27" s="853"/>
      <c r="AG27" s="854"/>
      <c r="AH27" s="854"/>
      <c r="AI27" s="854"/>
      <c r="AJ27" s="855"/>
      <c r="AK27" s="773"/>
      <c r="AL27" s="773"/>
      <c r="AM27" s="773"/>
      <c r="AN27" s="773"/>
      <c r="AO27" s="774"/>
      <c r="AP27" s="772"/>
      <c r="AQ27" s="773"/>
      <c r="AR27" s="773"/>
      <c r="AS27" s="773"/>
      <c r="AT27" s="774"/>
      <c r="AU27" s="772"/>
      <c r="AV27" s="773"/>
      <c r="AW27" s="773"/>
      <c r="AX27" s="773"/>
      <c r="AY27" s="774"/>
      <c r="AZ27" s="772"/>
      <c r="BA27" s="773"/>
      <c r="BB27" s="773"/>
      <c r="BC27" s="773"/>
      <c r="BD27" s="774"/>
      <c r="BE27" s="772"/>
      <c r="BF27" s="773"/>
      <c r="BG27" s="773"/>
      <c r="BH27" s="773"/>
      <c r="BI27" s="778"/>
      <c r="BJ27" s="220"/>
      <c r="BK27" s="220"/>
      <c r="BL27" s="220"/>
      <c r="BM27" s="220"/>
      <c r="BN27" s="220"/>
      <c r="BO27" s="229"/>
      <c r="BP27" s="229"/>
      <c r="BQ27" s="226">
        <v>21</v>
      </c>
      <c r="BR27" s="227"/>
      <c r="BS27" s="809"/>
      <c r="BT27" s="810"/>
      <c r="BU27" s="810"/>
      <c r="BV27" s="810"/>
      <c r="BW27" s="810"/>
      <c r="BX27" s="810"/>
      <c r="BY27" s="810"/>
      <c r="BZ27" s="810"/>
      <c r="CA27" s="810"/>
      <c r="CB27" s="810"/>
      <c r="CC27" s="810"/>
      <c r="CD27" s="810"/>
      <c r="CE27" s="810"/>
      <c r="CF27" s="810"/>
      <c r="CG27" s="811"/>
      <c r="CH27" s="812"/>
      <c r="CI27" s="813"/>
      <c r="CJ27" s="813"/>
      <c r="CK27" s="813"/>
      <c r="CL27" s="814"/>
      <c r="CM27" s="812"/>
      <c r="CN27" s="813"/>
      <c r="CO27" s="813"/>
      <c r="CP27" s="813"/>
      <c r="CQ27" s="814"/>
      <c r="CR27" s="812"/>
      <c r="CS27" s="813"/>
      <c r="CT27" s="813"/>
      <c r="CU27" s="813"/>
      <c r="CV27" s="814"/>
      <c r="CW27" s="812"/>
      <c r="CX27" s="813"/>
      <c r="CY27" s="813"/>
      <c r="CZ27" s="813"/>
      <c r="DA27" s="814"/>
      <c r="DB27" s="812"/>
      <c r="DC27" s="813"/>
      <c r="DD27" s="813"/>
      <c r="DE27" s="813"/>
      <c r="DF27" s="814"/>
      <c r="DG27" s="812"/>
      <c r="DH27" s="813"/>
      <c r="DI27" s="813"/>
      <c r="DJ27" s="813"/>
      <c r="DK27" s="814"/>
      <c r="DL27" s="812"/>
      <c r="DM27" s="813"/>
      <c r="DN27" s="813"/>
      <c r="DO27" s="813"/>
      <c r="DP27" s="814"/>
      <c r="DQ27" s="812"/>
      <c r="DR27" s="813"/>
      <c r="DS27" s="813"/>
      <c r="DT27" s="813"/>
      <c r="DU27" s="814"/>
      <c r="DV27" s="809"/>
      <c r="DW27" s="810"/>
      <c r="DX27" s="810"/>
      <c r="DY27" s="810"/>
      <c r="DZ27" s="815"/>
      <c r="EA27" s="218"/>
    </row>
    <row r="28" spans="1:131" ht="26.25" customHeight="1" thickTop="1" x14ac:dyDescent="0.15">
      <c r="A28" s="230">
        <v>1</v>
      </c>
      <c r="B28" s="785" t="s">
        <v>388</v>
      </c>
      <c r="C28" s="786"/>
      <c r="D28" s="786"/>
      <c r="E28" s="786"/>
      <c r="F28" s="786"/>
      <c r="G28" s="786"/>
      <c r="H28" s="786"/>
      <c r="I28" s="786"/>
      <c r="J28" s="786"/>
      <c r="K28" s="786"/>
      <c r="L28" s="786"/>
      <c r="M28" s="786"/>
      <c r="N28" s="786"/>
      <c r="O28" s="786"/>
      <c r="P28" s="787"/>
      <c r="Q28" s="858">
        <v>1405</v>
      </c>
      <c r="R28" s="859"/>
      <c r="S28" s="859"/>
      <c r="T28" s="859"/>
      <c r="U28" s="859"/>
      <c r="V28" s="859">
        <v>1403</v>
      </c>
      <c r="W28" s="859"/>
      <c r="X28" s="859"/>
      <c r="Y28" s="859"/>
      <c r="Z28" s="859"/>
      <c r="AA28" s="859">
        <v>2</v>
      </c>
      <c r="AB28" s="859"/>
      <c r="AC28" s="859"/>
      <c r="AD28" s="859"/>
      <c r="AE28" s="860"/>
      <c r="AF28" s="861">
        <v>2</v>
      </c>
      <c r="AG28" s="859"/>
      <c r="AH28" s="859"/>
      <c r="AI28" s="859"/>
      <c r="AJ28" s="862"/>
      <c r="AK28" s="863">
        <v>96</v>
      </c>
      <c r="AL28" s="864"/>
      <c r="AM28" s="864"/>
      <c r="AN28" s="864"/>
      <c r="AO28" s="864"/>
      <c r="AP28" s="864" t="s">
        <v>551</v>
      </c>
      <c r="AQ28" s="864"/>
      <c r="AR28" s="864"/>
      <c r="AS28" s="864"/>
      <c r="AT28" s="864"/>
      <c r="AU28" s="864" t="s">
        <v>551</v>
      </c>
      <c r="AV28" s="864"/>
      <c r="AW28" s="864"/>
      <c r="AX28" s="864"/>
      <c r="AY28" s="864"/>
      <c r="AZ28" s="865" t="s">
        <v>551</v>
      </c>
      <c r="BA28" s="865"/>
      <c r="BB28" s="865"/>
      <c r="BC28" s="865"/>
      <c r="BD28" s="865"/>
      <c r="BE28" s="856"/>
      <c r="BF28" s="856"/>
      <c r="BG28" s="856"/>
      <c r="BH28" s="856"/>
      <c r="BI28" s="857"/>
      <c r="BJ28" s="220"/>
      <c r="BK28" s="220"/>
      <c r="BL28" s="220"/>
      <c r="BM28" s="220"/>
      <c r="BN28" s="220"/>
      <c r="BO28" s="229"/>
      <c r="BP28" s="229"/>
      <c r="BQ28" s="226">
        <v>22</v>
      </c>
      <c r="BR28" s="227"/>
      <c r="BS28" s="809"/>
      <c r="BT28" s="810"/>
      <c r="BU28" s="810"/>
      <c r="BV28" s="810"/>
      <c r="BW28" s="810"/>
      <c r="BX28" s="810"/>
      <c r="BY28" s="810"/>
      <c r="BZ28" s="810"/>
      <c r="CA28" s="810"/>
      <c r="CB28" s="810"/>
      <c r="CC28" s="810"/>
      <c r="CD28" s="810"/>
      <c r="CE28" s="810"/>
      <c r="CF28" s="810"/>
      <c r="CG28" s="811"/>
      <c r="CH28" s="812"/>
      <c r="CI28" s="813"/>
      <c r="CJ28" s="813"/>
      <c r="CK28" s="813"/>
      <c r="CL28" s="814"/>
      <c r="CM28" s="812"/>
      <c r="CN28" s="813"/>
      <c r="CO28" s="813"/>
      <c r="CP28" s="813"/>
      <c r="CQ28" s="814"/>
      <c r="CR28" s="812"/>
      <c r="CS28" s="813"/>
      <c r="CT28" s="813"/>
      <c r="CU28" s="813"/>
      <c r="CV28" s="814"/>
      <c r="CW28" s="812"/>
      <c r="CX28" s="813"/>
      <c r="CY28" s="813"/>
      <c r="CZ28" s="813"/>
      <c r="DA28" s="814"/>
      <c r="DB28" s="812"/>
      <c r="DC28" s="813"/>
      <c r="DD28" s="813"/>
      <c r="DE28" s="813"/>
      <c r="DF28" s="814"/>
      <c r="DG28" s="812"/>
      <c r="DH28" s="813"/>
      <c r="DI28" s="813"/>
      <c r="DJ28" s="813"/>
      <c r="DK28" s="814"/>
      <c r="DL28" s="812"/>
      <c r="DM28" s="813"/>
      <c r="DN28" s="813"/>
      <c r="DO28" s="813"/>
      <c r="DP28" s="814"/>
      <c r="DQ28" s="812"/>
      <c r="DR28" s="813"/>
      <c r="DS28" s="813"/>
      <c r="DT28" s="813"/>
      <c r="DU28" s="814"/>
      <c r="DV28" s="809"/>
      <c r="DW28" s="810"/>
      <c r="DX28" s="810"/>
      <c r="DY28" s="810"/>
      <c r="DZ28" s="815"/>
      <c r="EA28" s="218"/>
    </row>
    <row r="29" spans="1:131" ht="26.25" customHeight="1" x14ac:dyDescent="0.15">
      <c r="A29" s="230">
        <v>2</v>
      </c>
      <c r="B29" s="816" t="s">
        <v>389</v>
      </c>
      <c r="C29" s="817"/>
      <c r="D29" s="817"/>
      <c r="E29" s="817"/>
      <c r="F29" s="817"/>
      <c r="G29" s="817"/>
      <c r="H29" s="817"/>
      <c r="I29" s="817"/>
      <c r="J29" s="817"/>
      <c r="K29" s="817"/>
      <c r="L29" s="817"/>
      <c r="M29" s="817"/>
      <c r="N29" s="817"/>
      <c r="O29" s="817"/>
      <c r="P29" s="818"/>
      <c r="Q29" s="819">
        <v>1206</v>
      </c>
      <c r="R29" s="820"/>
      <c r="S29" s="820"/>
      <c r="T29" s="820"/>
      <c r="U29" s="820"/>
      <c r="V29" s="820">
        <v>1158</v>
      </c>
      <c r="W29" s="820"/>
      <c r="X29" s="820"/>
      <c r="Y29" s="820"/>
      <c r="Z29" s="820"/>
      <c r="AA29" s="820">
        <v>48</v>
      </c>
      <c r="AB29" s="820"/>
      <c r="AC29" s="820"/>
      <c r="AD29" s="820"/>
      <c r="AE29" s="821"/>
      <c r="AF29" s="822">
        <v>48</v>
      </c>
      <c r="AG29" s="823"/>
      <c r="AH29" s="823"/>
      <c r="AI29" s="823"/>
      <c r="AJ29" s="824"/>
      <c r="AK29" s="870">
        <v>191</v>
      </c>
      <c r="AL29" s="866"/>
      <c r="AM29" s="866"/>
      <c r="AN29" s="866"/>
      <c r="AO29" s="866"/>
      <c r="AP29" s="866" t="s">
        <v>551</v>
      </c>
      <c r="AQ29" s="866"/>
      <c r="AR29" s="866"/>
      <c r="AS29" s="866"/>
      <c r="AT29" s="866"/>
      <c r="AU29" s="866" t="s">
        <v>551</v>
      </c>
      <c r="AV29" s="866"/>
      <c r="AW29" s="866"/>
      <c r="AX29" s="866"/>
      <c r="AY29" s="866"/>
      <c r="AZ29" s="867" t="s">
        <v>551</v>
      </c>
      <c r="BA29" s="867"/>
      <c r="BB29" s="867"/>
      <c r="BC29" s="867"/>
      <c r="BD29" s="867"/>
      <c r="BE29" s="868"/>
      <c r="BF29" s="868"/>
      <c r="BG29" s="868"/>
      <c r="BH29" s="868"/>
      <c r="BI29" s="869"/>
      <c r="BJ29" s="220"/>
      <c r="BK29" s="220"/>
      <c r="BL29" s="220"/>
      <c r="BM29" s="220"/>
      <c r="BN29" s="220"/>
      <c r="BO29" s="229"/>
      <c r="BP29" s="229"/>
      <c r="BQ29" s="226">
        <v>23</v>
      </c>
      <c r="BR29" s="227"/>
      <c r="BS29" s="809"/>
      <c r="BT29" s="810"/>
      <c r="BU29" s="810"/>
      <c r="BV29" s="810"/>
      <c r="BW29" s="810"/>
      <c r="BX29" s="810"/>
      <c r="BY29" s="810"/>
      <c r="BZ29" s="810"/>
      <c r="CA29" s="810"/>
      <c r="CB29" s="810"/>
      <c r="CC29" s="810"/>
      <c r="CD29" s="810"/>
      <c r="CE29" s="810"/>
      <c r="CF29" s="810"/>
      <c r="CG29" s="811"/>
      <c r="CH29" s="812"/>
      <c r="CI29" s="813"/>
      <c r="CJ29" s="813"/>
      <c r="CK29" s="813"/>
      <c r="CL29" s="814"/>
      <c r="CM29" s="812"/>
      <c r="CN29" s="813"/>
      <c r="CO29" s="813"/>
      <c r="CP29" s="813"/>
      <c r="CQ29" s="814"/>
      <c r="CR29" s="812"/>
      <c r="CS29" s="813"/>
      <c r="CT29" s="813"/>
      <c r="CU29" s="813"/>
      <c r="CV29" s="814"/>
      <c r="CW29" s="812"/>
      <c r="CX29" s="813"/>
      <c r="CY29" s="813"/>
      <c r="CZ29" s="813"/>
      <c r="DA29" s="814"/>
      <c r="DB29" s="812"/>
      <c r="DC29" s="813"/>
      <c r="DD29" s="813"/>
      <c r="DE29" s="813"/>
      <c r="DF29" s="814"/>
      <c r="DG29" s="812"/>
      <c r="DH29" s="813"/>
      <c r="DI29" s="813"/>
      <c r="DJ29" s="813"/>
      <c r="DK29" s="814"/>
      <c r="DL29" s="812"/>
      <c r="DM29" s="813"/>
      <c r="DN29" s="813"/>
      <c r="DO29" s="813"/>
      <c r="DP29" s="814"/>
      <c r="DQ29" s="812"/>
      <c r="DR29" s="813"/>
      <c r="DS29" s="813"/>
      <c r="DT29" s="813"/>
      <c r="DU29" s="814"/>
      <c r="DV29" s="809"/>
      <c r="DW29" s="810"/>
      <c r="DX29" s="810"/>
      <c r="DY29" s="810"/>
      <c r="DZ29" s="815"/>
      <c r="EA29" s="218"/>
    </row>
    <row r="30" spans="1:131" ht="26.25" customHeight="1" x14ac:dyDescent="0.15">
      <c r="A30" s="230">
        <v>3</v>
      </c>
      <c r="B30" s="816" t="s">
        <v>390</v>
      </c>
      <c r="C30" s="817"/>
      <c r="D30" s="817"/>
      <c r="E30" s="817"/>
      <c r="F30" s="817"/>
      <c r="G30" s="817"/>
      <c r="H30" s="817"/>
      <c r="I30" s="817"/>
      <c r="J30" s="817"/>
      <c r="K30" s="817"/>
      <c r="L30" s="817"/>
      <c r="M30" s="817"/>
      <c r="N30" s="817"/>
      <c r="O30" s="817"/>
      <c r="P30" s="818"/>
      <c r="Q30" s="819">
        <v>175</v>
      </c>
      <c r="R30" s="820"/>
      <c r="S30" s="820"/>
      <c r="T30" s="820"/>
      <c r="U30" s="820"/>
      <c r="V30" s="820">
        <v>175</v>
      </c>
      <c r="W30" s="820"/>
      <c r="X30" s="820"/>
      <c r="Y30" s="820"/>
      <c r="Z30" s="820"/>
      <c r="AA30" s="820">
        <v>0</v>
      </c>
      <c r="AB30" s="820"/>
      <c r="AC30" s="820"/>
      <c r="AD30" s="820"/>
      <c r="AE30" s="821"/>
      <c r="AF30" s="822">
        <v>0</v>
      </c>
      <c r="AG30" s="823"/>
      <c r="AH30" s="823"/>
      <c r="AI30" s="823"/>
      <c r="AJ30" s="824"/>
      <c r="AK30" s="870">
        <v>50</v>
      </c>
      <c r="AL30" s="866"/>
      <c r="AM30" s="866"/>
      <c r="AN30" s="866"/>
      <c r="AO30" s="866"/>
      <c r="AP30" s="866" t="s">
        <v>551</v>
      </c>
      <c r="AQ30" s="866"/>
      <c r="AR30" s="866"/>
      <c r="AS30" s="866"/>
      <c r="AT30" s="866"/>
      <c r="AU30" s="866" t="s">
        <v>551</v>
      </c>
      <c r="AV30" s="866"/>
      <c r="AW30" s="866"/>
      <c r="AX30" s="866"/>
      <c r="AY30" s="866"/>
      <c r="AZ30" s="867" t="s">
        <v>551</v>
      </c>
      <c r="BA30" s="867"/>
      <c r="BB30" s="867"/>
      <c r="BC30" s="867"/>
      <c r="BD30" s="867"/>
      <c r="BE30" s="868"/>
      <c r="BF30" s="868"/>
      <c r="BG30" s="868"/>
      <c r="BH30" s="868"/>
      <c r="BI30" s="869"/>
      <c r="BJ30" s="220"/>
      <c r="BK30" s="220"/>
      <c r="BL30" s="220"/>
      <c r="BM30" s="220"/>
      <c r="BN30" s="220"/>
      <c r="BO30" s="229"/>
      <c r="BP30" s="229"/>
      <c r="BQ30" s="226">
        <v>24</v>
      </c>
      <c r="BR30" s="227"/>
      <c r="BS30" s="809"/>
      <c r="BT30" s="810"/>
      <c r="BU30" s="810"/>
      <c r="BV30" s="810"/>
      <c r="BW30" s="810"/>
      <c r="BX30" s="810"/>
      <c r="BY30" s="810"/>
      <c r="BZ30" s="810"/>
      <c r="CA30" s="810"/>
      <c r="CB30" s="810"/>
      <c r="CC30" s="810"/>
      <c r="CD30" s="810"/>
      <c r="CE30" s="810"/>
      <c r="CF30" s="810"/>
      <c r="CG30" s="811"/>
      <c r="CH30" s="812"/>
      <c r="CI30" s="813"/>
      <c r="CJ30" s="813"/>
      <c r="CK30" s="813"/>
      <c r="CL30" s="814"/>
      <c r="CM30" s="812"/>
      <c r="CN30" s="813"/>
      <c r="CO30" s="813"/>
      <c r="CP30" s="813"/>
      <c r="CQ30" s="814"/>
      <c r="CR30" s="812"/>
      <c r="CS30" s="813"/>
      <c r="CT30" s="813"/>
      <c r="CU30" s="813"/>
      <c r="CV30" s="814"/>
      <c r="CW30" s="812"/>
      <c r="CX30" s="813"/>
      <c r="CY30" s="813"/>
      <c r="CZ30" s="813"/>
      <c r="DA30" s="814"/>
      <c r="DB30" s="812"/>
      <c r="DC30" s="813"/>
      <c r="DD30" s="813"/>
      <c r="DE30" s="813"/>
      <c r="DF30" s="814"/>
      <c r="DG30" s="812"/>
      <c r="DH30" s="813"/>
      <c r="DI30" s="813"/>
      <c r="DJ30" s="813"/>
      <c r="DK30" s="814"/>
      <c r="DL30" s="812"/>
      <c r="DM30" s="813"/>
      <c r="DN30" s="813"/>
      <c r="DO30" s="813"/>
      <c r="DP30" s="814"/>
      <c r="DQ30" s="812"/>
      <c r="DR30" s="813"/>
      <c r="DS30" s="813"/>
      <c r="DT30" s="813"/>
      <c r="DU30" s="814"/>
      <c r="DV30" s="809"/>
      <c r="DW30" s="810"/>
      <c r="DX30" s="810"/>
      <c r="DY30" s="810"/>
      <c r="DZ30" s="815"/>
      <c r="EA30" s="218"/>
    </row>
    <row r="31" spans="1:131" ht="26.25" customHeight="1" x14ac:dyDescent="0.15">
      <c r="A31" s="230">
        <v>4</v>
      </c>
      <c r="B31" s="816" t="s">
        <v>391</v>
      </c>
      <c r="C31" s="817"/>
      <c r="D31" s="817"/>
      <c r="E31" s="817"/>
      <c r="F31" s="817"/>
      <c r="G31" s="817"/>
      <c r="H31" s="817"/>
      <c r="I31" s="817"/>
      <c r="J31" s="817"/>
      <c r="K31" s="817"/>
      <c r="L31" s="817"/>
      <c r="M31" s="817"/>
      <c r="N31" s="817"/>
      <c r="O31" s="817"/>
      <c r="P31" s="818"/>
      <c r="Q31" s="819">
        <v>190</v>
      </c>
      <c r="R31" s="820"/>
      <c r="S31" s="820"/>
      <c r="T31" s="820"/>
      <c r="U31" s="820"/>
      <c r="V31" s="820">
        <v>224</v>
      </c>
      <c r="W31" s="820"/>
      <c r="X31" s="820"/>
      <c r="Y31" s="820"/>
      <c r="Z31" s="820"/>
      <c r="AA31" s="820">
        <v>-34</v>
      </c>
      <c r="AB31" s="820"/>
      <c r="AC31" s="820"/>
      <c r="AD31" s="820"/>
      <c r="AE31" s="821"/>
      <c r="AF31" s="822">
        <v>444</v>
      </c>
      <c r="AG31" s="823"/>
      <c r="AH31" s="823"/>
      <c r="AI31" s="823"/>
      <c r="AJ31" s="824"/>
      <c r="AK31" s="870">
        <v>21</v>
      </c>
      <c r="AL31" s="866"/>
      <c r="AM31" s="866"/>
      <c r="AN31" s="866"/>
      <c r="AO31" s="866"/>
      <c r="AP31" s="866">
        <v>69</v>
      </c>
      <c r="AQ31" s="866"/>
      <c r="AR31" s="866"/>
      <c r="AS31" s="866"/>
      <c r="AT31" s="866"/>
      <c r="AU31" s="866">
        <v>22</v>
      </c>
      <c r="AV31" s="866"/>
      <c r="AW31" s="866"/>
      <c r="AX31" s="866"/>
      <c r="AY31" s="866"/>
      <c r="AZ31" s="867" t="s">
        <v>551</v>
      </c>
      <c r="BA31" s="867"/>
      <c r="BB31" s="867"/>
      <c r="BC31" s="867"/>
      <c r="BD31" s="867"/>
      <c r="BE31" s="868" t="s">
        <v>392</v>
      </c>
      <c r="BF31" s="868"/>
      <c r="BG31" s="868"/>
      <c r="BH31" s="868"/>
      <c r="BI31" s="869"/>
      <c r="BJ31" s="220"/>
      <c r="BK31" s="220"/>
      <c r="BL31" s="220"/>
      <c r="BM31" s="220"/>
      <c r="BN31" s="220"/>
      <c r="BO31" s="229"/>
      <c r="BP31" s="229"/>
      <c r="BQ31" s="226">
        <v>25</v>
      </c>
      <c r="BR31" s="227"/>
      <c r="BS31" s="809"/>
      <c r="BT31" s="810"/>
      <c r="BU31" s="810"/>
      <c r="BV31" s="810"/>
      <c r="BW31" s="810"/>
      <c r="BX31" s="810"/>
      <c r="BY31" s="810"/>
      <c r="BZ31" s="810"/>
      <c r="CA31" s="810"/>
      <c r="CB31" s="810"/>
      <c r="CC31" s="810"/>
      <c r="CD31" s="810"/>
      <c r="CE31" s="810"/>
      <c r="CF31" s="810"/>
      <c r="CG31" s="811"/>
      <c r="CH31" s="812"/>
      <c r="CI31" s="813"/>
      <c r="CJ31" s="813"/>
      <c r="CK31" s="813"/>
      <c r="CL31" s="814"/>
      <c r="CM31" s="812"/>
      <c r="CN31" s="813"/>
      <c r="CO31" s="813"/>
      <c r="CP31" s="813"/>
      <c r="CQ31" s="814"/>
      <c r="CR31" s="812"/>
      <c r="CS31" s="813"/>
      <c r="CT31" s="813"/>
      <c r="CU31" s="813"/>
      <c r="CV31" s="814"/>
      <c r="CW31" s="812"/>
      <c r="CX31" s="813"/>
      <c r="CY31" s="813"/>
      <c r="CZ31" s="813"/>
      <c r="DA31" s="814"/>
      <c r="DB31" s="812"/>
      <c r="DC31" s="813"/>
      <c r="DD31" s="813"/>
      <c r="DE31" s="813"/>
      <c r="DF31" s="814"/>
      <c r="DG31" s="812"/>
      <c r="DH31" s="813"/>
      <c r="DI31" s="813"/>
      <c r="DJ31" s="813"/>
      <c r="DK31" s="814"/>
      <c r="DL31" s="812"/>
      <c r="DM31" s="813"/>
      <c r="DN31" s="813"/>
      <c r="DO31" s="813"/>
      <c r="DP31" s="814"/>
      <c r="DQ31" s="812"/>
      <c r="DR31" s="813"/>
      <c r="DS31" s="813"/>
      <c r="DT31" s="813"/>
      <c r="DU31" s="814"/>
      <c r="DV31" s="809"/>
      <c r="DW31" s="810"/>
      <c r="DX31" s="810"/>
      <c r="DY31" s="810"/>
      <c r="DZ31" s="815"/>
      <c r="EA31" s="218"/>
    </row>
    <row r="32" spans="1:131" ht="26.25" customHeight="1" x14ac:dyDescent="0.15">
      <c r="A32" s="230">
        <v>5</v>
      </c>
      <c r="B32" s="816" t="s">
        <v>393</v>
      </c>
      <c r="C32" s="817"/>
      <c r="D32" s="817"/>
      <c r="E32" s="817"/>
      <c r="F32" s="817"/>
      <c r="G32" s="817"/>
      <c r="H32" s="817"/>
      <c r="I32" s="817"/>
      <c r="J32" s="817"/>
      <c r="K32" s="817"/>
      <c r="L32" s="817"/>
      <c r="M32" s="817"/>
      <c r="N32" s="817"/>
      <c r="O32" s="817"/>
      <c r="P32" s="818"/>
      <c r="Q32" s="819">
        <v>113</v>
      </c>
      <c r="R32" s="820"/>
      <c r="S32" s="820"/>
      <c r="T32" s="820"/>
      <c r="U32" s="820"/>
      <c r="V32" s="820">
        <v>111</v>
      </c>
      <c r="W32" s="820"/>
      <c r="X32" s="820"/>
      <c r="Y32" s="820"/>
      <c r="Z32" s="820"/>
      <c r="AA32" s="820">
        <v>2</v>
      </c>
      <c r="AB32" s="820"/>
      <c r="AC32" s="820"/>
      <c r="AD32" s="820"/>
      <c r="AE32" s="821"/>
      <c r="AF32" s="822">
        <v>3</v>
      </c>
      <c r="AG32" s="823"/>
      <c r="AH32" s="823"/>
      <c r="AI32" s="823"/>
      <c r="AJ32" s="824"/>
      <c r="AK32" s="870">
        <v>26</v>
      </c>
      <c r="AL32" s="866"/>
      <c r="AM32" s="866"/>
      <c r="AN32" s="866"/>
      <c r="AO32" s="866"/>
      <c r="AP32" s="866">
        <v>274</v>
      </c>
      <c r="AQ32" s="866"/>
      <c r="AR32" s="866"/>
      <c r="AS32" s="866"/>
      <c r="AT32" s="866"/>
      <c r="AU32" s="866">
        <v>185</v>
      </c>
      <c r="AV32" s="866"/>
      <c r="AW32" s="866"/>
      <c r="AX32" s="866"/>
      <c r="AY32" s="866"/>
      <c r="AZ32" s="867" t="s">
        <v>551</v>
      </c>
      <c r="BA32" s="867"/>
      <c r="BB32" s="867"/>
      <c r="BC32" s="867"/>
      <c r="BD32" s="867"/>
      <c r="BE32" s="868" t="s">
        <v>392</v>
      </c>
      <c r="BF32" s="868"/>
      <c r="BG32" s="868"/>
      <c r="BH32" s="868"/>
      <c r="BI32" s="869"/>
      <c r="BJ32" s="220"/>
      <c r="BK32" s="220"/>
      <c r="BL32" s="220"/>
      <c r="BM32" s="220"/>
      <c r="BN32" s="220"/>
      <c r="BO32" s="229"/>
      <c r="BP32" s="229"/>
      <c r="BQ32" s="226">
        <v>26</v>
      </c>
      <c r="BR32" s="227"/>
      <c r="BS32" s="809"/>
      <c r="BT32" s="810"/>
      <c r="BU32" s="810"/>
      <c r="BV32" s="810"/>
      <c r="BW32" s="810"/>
      <c r="BX32" s="810"/>
      <c r="BY32" s="810"/>
      <c r="BZ32" s="810"/>
      <c r="CA32" s="810"/>
      <c r="CB32" s="810"/>
      <c r="CC32" s="810"/>
      <c r="CD32" s="810"/>
      <c r="CE32" s="810"/>
      <c r="CF32" s="810"/>
      <c r="CG32" s="811"/>
      <c r="CH32" s="812"/>
      <c r="CI32" s="813"/>
      <c r="CJ32" s="813"/>
      <c r="CK32" s="813"/>
      <c r="CL32" s="814"/>
      <c r="CM32" s="812"/>
      <c r="CN32" s="813"/>
      <c r="CO32" s="813"/>
      <c r="CP32" s="813"/>
      <c r="CQ32" s="814"/>
      <c r="CR32" s="812"/>
      <c r="CS32" s="813"/>
      <c r="CT32" s="813"/>
      <c r="CU32" s="813"/>
      <c r="CV32" s="814"/>
      <c r="CW32" s="812"/>
      <c r="CX32" s="813"/>
      <c r="CY32" s="813"/>
      <c r="CZ32" s="813"/>
      <c r="DA32" s="814"/>
      <c r="DB32" s="812"/>
      <c r="DC32" s="813"/>
      <c r="DD32" s="813"/>
      <c r="DE32" s="813"/>
      <c r="DF32" s="814"/>
      <c r="DG32" s="812"/>
      <c r="DH32" s="813"/>
      <c r="DI32" s="813"/>
      <c r="DJ32" s="813"/>
      <c r="DK32" s="814"/>
      <c r="DL32" s="812"/>
      <c r="DM32" s="813"/>
      <c r="DN32" s="813"/>
      <c r="DO32" s="813"/>
      <c r="DP32" s="814"/>
      <c r="DQ32" s="812"/>
      <c r="DR32" s="813"/>
      <c r="DS32" s="813"/>
      <c r="DT32" s="813"/>
      <c r="DU32" s="814"/>
      <c r="DV32" s="809"/>
      <c r="DW32" s="810"/>
      <c r="DX32" s="810"/>
      <c r="DY32" s="810"/>
      <c r="DZ32" s="815"/>
      <c r="EA32" s="218"/>
    </row>
    <row r="33" spans="1:131" ht="26.25" customHeight="1" x14ac:dyDescent="0.15">
      <c r="A33" s="230">
        <v>6</v>
      </c>
      <c r="B33" s="816" t="s">
        <v>394</v>
      </c>
      <c r="C33" s="817"/>
      <c r="D33" s="817"/>
      <c r="E33" s="817"/>
      <c r="F33" s="817"/>
      <c r="G33" s="817"/>
      <c r="H33" s="817"/>
      <c r="I33" s="817"/>
      <c r="J33" s="817"/>
      <c r="K33" s="817"/>
      <c r="L33" s="817"/>
      <c r="M33" s="817"/>
      <c r="N33" s="817"/>
      <c r="O33" s="817"/>
      <c r="P33" s="818"/>
      <c r="Q33" s="819">
        <v>367</v>
      </c>
      <c r="R33" s="820"/>
      <c r="S33" s="820"/>
      <c r="T33" s="820"/>
      <c r="U33" s="820"/>
      <c r="V33" s="820">
        <v>356</v>
      </c>
      <c r="W33" s="820"/>
      <c r="X33" s="820"/>
      <c r="Y33" s="820"/>
      <c r="Z33" s="820"/>
      <c r="AA33" s="820">
        <v>11</v>
      </c>
      <c r="AB33" s="820"/>
      <c r="AC33" s="820"/>
      <c r="AD33" s="820"/>
      <c r="AE33" s="821"/>
      <c r="AF33" s="822">
        <v>24</v>
      </c>
      <c r="AG33" s="823"/>
      <c r="AH33" s="823"/>
      <c r="AI33" s="823"/>
      <c r="AJ33" s="824"/>
      <c r="AK33" s="870">
        <v>135</v>
      </c>
      <c r="AL33" s="866"/>
      <c r="AM33" s="866"/>
      <c r="AN33" s="866"/>
      <c r="AO33" s="866"/>
      <c r="AP33" s="866">
        <v>1363</v>
      </c>
      <c r="AQ33" s="866"/>
      <c r="AR33" s="866"/>
      <c r="AS33" s="866"/>
      <c r="AT33" s="866"/>
      <c r="AU33" s="866">
        <v>1265</v>
      </c>
      <c r="AV33" s="866"/>
      <c r="AW33" s="866"/>
      <c r="AX33" s="866"/>
      <c r="AY33" s="866"/>
      <c r="AZ33" s="867" t="s">
        <v>551</v>
      </c>
      <c r="BA33" s="867"/>
      <c r="BB33" s="867"/>
      <c r="BC33" s="867"/>
      <c r="BD33" s="867"/>
      <c r="BE33" s="868" t="s">
        <v>392</v>
      </c>
      <c r="BF33" s="868"/>
      <c r="BG33" s="868"/>
      <c r="BH33" s="868"/>
      <c r="BI33" s="869"/>
      <c r="BJ33" s="220"/>
      <c r="BK33" s="220"/>
      <c r="BL33" s="220"/>
      <c r="BM33" s="220"/>
      <c r="BN33" s="220"/>
      <c r="BO33" s="229"/>
      <c r="BP33" s="229"/>
      <c r="BQ33" s="226">
        <v>27</v>
      </c>
      <c r="BR33" s="227"/>
      <c r="BS33" s="809"/>
      <c r="BT33" s="810"/>
      <c r="BU33" s="810"/>
      <c r="BV33" s="810"/>
      <c r="BW33" s="810"/>
      <c r="BX33" s="810"/>
      <c r="BY33" s="810"/>
      <c r="BZ33" s="810"/>
      <c r="CA33" s="810"/>
      <c r="CB33" s="810"/>
      <c r="CC33" s="810"/>
      <c r="CD33" s="810"/>
      <c r="CE33" s="810"/>
      <c r="CF33" s="810"/>
      <c r="CG33" s="811"/>
      <c r="CH33" s="812"/>
      <c r="CI33" s="813"/>
      <c r="CJ33" s="813"/>
      <c r="CK33" s="813"/>
      <c r="CL33" s="814"/>
      <c r="CM33" s="812"/>
      <c r="CN33" s="813"/>
      <c r="CO33" s="813"/>
      <c r="CP33" s="813"/>
      <c r="CQ33" s="814"/>
      <c r="CR33" s="812"/>
      <c r="CS33" s="813"/>
      <c r="CT33" s="813"/>
      <c r="CU33" s="813"/>
      <c r="CV33" s="814"/>
      <c r="CW33" s="812"/>
      <c r="CX33" s="813"/>
      <c r="CY33" s="813"/>
      <c r="CZ33" s="813"/>
      <c r="DA33" s="814"/>
      <c r="DB33" s="812"/>
      <c r="DC33" s="813"/>
      <c r="DD33" s="813"/>
      <c r="DE33" s="813"/>
      <c r="DF33" s="814"/>
      <c r="DG33" s="812"/>
      <c r="DH33" s="813"/>
      <c r="DI33" s="813"/>
      <c r="DJ33" s="813"/>
      <c r="DK33" s="814"/>
      <c r="DL33" s="812"/>
      <c r="DM33" s="813"/>
      <c r="DN33" s="813"/>
      <c r="DO33" s="813"/>
      <c r="DP33" s="814"/>
      <c r="DQ33" s="812"/>
      <c r="DR33" s="813"/>
      <c r="DS33" s="813"/>
      <c r="DT33" s="813"/>
      <c r="DU33" s="814"/>
      <c r="DV33" s="809"/>
      <c r="DW33" s="810"/>
      <c r="DX33" s="810"/>
      <c r="DY33" s="810"/>
      <c r="DZ33" s="815"/>
      <c r="EA33" s="218"/>
    </row>
    <row r="34" spans="1:131" ht="26.25" customHeight="1" x14ac:dyDescent="0.15">
      <c r="A34" s="230">
        <v>7</v>
      </c>
      <c r="B34" s="816"/>
      <c r="C34" s="817"/>
      <c r="D34" s="817"/>
      <c r="E34" s="817"/>
      <c r="F34" s="817"/>
      <c r="G34" s="817"/>
      <c r="H34" s="817"/>
      <c r="I34" s="817"/>
      <c r="J34" s="817"/>
      <c r="K34" s="817"/>
      <c r="L34" s="817"/>
      <c r="M34" s="817"/>
      <c r="N34" s="817"/>
      <c r="O34" s="817"/>
      <c r="P34" s="818"/>
      <c r="Q34" s="819"/>
      <c r="R34" s="820"/>
      <c r="S34" s="820"/>
      <c r="T34" s="820"/>
      <c r="U34" s="820"/>
      <c r="V34" s="820"/>
      <c r="W34" s="820"/>
      <c r="X34" s="820"/>
      <c r="Y34" s="820"/>
      <c r="Z34" s="820"/>
      <c r="AA34" s="820"/>
      <c r="AB34" s="820"/>
      <c r="AC34" s="820"/>
      <c r="AD34" s="820"/>
      <c r="AE34" s="821"/>
      <c r="AF34" s="822"/>
      <c r="AG34" s="823"/>
      <c r="AH34" s="823"/>
      <c r="AI34" s="823"/>
      <c r="AJ34" s="824"/>
      <c r="AK34" s="870"/>
      <c r="AL34" s="866"/>
      <c r="AM34" s="866"/>
      <c r="AN34" s="866"/>
      <c r="AO34" s="866"/>
      <c r="AP34" s="866"/>
      <c r="AQ34" s="866"/>
      <c r="AR34" s="866"/>
      <c r="AS34" s="866"/>
      <c r="AT34" s="866"/>
      <c r="AU34" s="866"/>
      <c r="AV34" s="866"/>
      <c r="AW34" s="866"/>
      <c r="AX34" s="866"/>
      <c r="AY34" s="866"/>
      <c r="AZ34" s="867"/>
      <c r="BA34" s="867"/>
      <c r="BB34" s="867"/>
      <c r="BC34" s="867"/>
      <c r="BD34" s="867"/>
      <c r="BE34" s="868"/>
      <c r="BF34" s="868"/>
      <c r="BG34" s="868"/>
      <c r="BH34" s="868"/>
      <c r="BI34" s="869"/>
      <c r="BJ34" s="220"/>
      <c r="BK34" s="220"/>
      <c r="BL34" s="220"/>
      <c r="BM34" s="220"/>
      <c r="BN34" s="220"/>
      <c r="BO34" s="229"/>
      <c r="BP34" s="229"/>
      <c r="BQ34" s="226">
        <v>28</v>
      </c>
      <c r="BR34" s="227"/>
      <c r="BS34" s="809"/>
      <c r="BT34" s="810"/>
      <c r="BU34" s="810"/>
      <c r="BV34" s="810"/>
      <c r="BW34" s="810"/>
      <c r="BX34" s="810"/>
      <c r="BY34" s="810"/>
      <c r="BZ34" s="810"/>
      <c r="CA34" s="810"/>
      <c r="CB34" s="810"/>
      <c r="CC34" s="810"/>
      <c r="CD34" s="810"/>
      <c r="CE34" s="810"/>
      <c r="CF34" s="810"/>
      <c r="CG34" s="811"/>
      <c r="CH34" s="812"/>
      <c r="CI34" s="813"/>
      <c r="CJ34" s="813"/>
      <c r="CK34" s="813"/>
      <c r="CL34" s="814"/>
      <c r="CM34" s="812"/>
      <c r="CN34" s="813"/>
      <c r="CO34" s="813"/>
      <c r="CP34" s="813"/>
      <c r="CQ34" s="814"/>
      <c r="CR34" s="812"/>
      <c r="CS34" s="813"/>
      <c r="CT34" s="813"/>
      <c r="CU34" s="813"/>
      <c r="CV34" s="814"/>
      <c r="CW34" s="812"/>
      <c r="CX34" s="813"/>
      <c r="CY34" s="813"/>
      <c r="CZ34" s="813"/>
      <c r="DA34" s="814"/>
      <c r="DB34" s="812"/>
      <c r="DC34" s="813"/>
      <c r="DD34" s="813"/>
      <c r="DE34" s="813"/>
      <c r="DF34" s="814"/>
      <c r="DG34" s="812"/>
      <c r="DH34" s="813"/>
      <c r="DI34" s="813"/>
      <c r="DJ34" s="813"/>
      <c r="DK34" s="814"/>
      <c r="DL34" s="812"/>
      <c r="DM34" s="813"/>
      <c r="DN34" s="813"/>
      <c r="DO34" s="813"/>
      <c r="DP34" s="814"/>
      <c r="DQ34" s="812"/>
      <c r="DR34" s="813"/>
      <c r="DS34" s="813"/>
      <c r="DT34" s="813"/>
      <c r="DU34" s="814"/>
      <c r="DV34" s="809"/>
      <c r="DW34" s="810"/>
      <c r="DX34" s="810"/>
      <c r="DY34" s="810"/>
      <c r="DZ34" s="815"/>
      <c r="EA34" s="218"/>
    </row>
    <row r="35" spans="1:131" ht="26.25" customHeight="1" x14ac:dyDescent="0.15">
      <c r="A35" s="230">
        <v>8</v>
      </c>
      <c r="B35" s="816"/>
      <c r="C35" s="817"/>
      <c r="D35" s="817"/>
      <c r="E35" s="817"/>
      <c r="F35" s="817"/>
      <c r="G35" s="817"/>
      <c r="H35" s="817"/>
      <c r="I35" s="817"/>
      <c r="J35" s="817"/>
      <c r="K35" s="817"/>
      <c r="L35" s="817"/>
      <c r="M35" s="817"/>
      <c r="N35" s="817"/>
      <c r="O35" s="817"/>
      <c r="P35" s="818"/>
      <c r="Q35" s="819"/>
      <c r="R35" s="820"/>
      <c r="S35" s="820"/>
      <c r="T35" s="820"/>
      <c r="U35" s="820"/>
      <c r="V35" s="820"/>
      <c r="W35" s="820"/>
      <c r="X35" s="820"/>
      <c r="Y35" s="820"/>
      <c r="Z35" s="820"/>
      <c r="AA35" s="820"/>
      <c r="AB35" s="820"/>
      <c r="AC35" s="820"/>
      <c r="AD35" s="820"/>
      <c r="AE35" s="821"/>
      <c r="AF35" s="822"/>
      <c r="AG35" s="823"/>
      <c r="AH35" s="823"/>
      <c r="AI35" s="823"/>
      <c r="AJ35" s="824"/>
      <c r="AK35" s="870"/>
      <c r="AL35" s="866"/>
      <c r="AM35" s="866"/>
      <c r="AN35" s="866"/>
      <c r="AO35" s="866"/>
      <c r="AP35" s="866"/>
      <c r="AQ35" s="866"/>
      <c r="AR35" s="866"/>
      <c r="AS35" s="866"/>
      <c r="AT35" s="866"/>
      <c r="AU35" s="866"/>
      <c r="AV35" s="866"/>
      <c r="AW35" s="866"/>
      <c r="AX35" s="866"/>
      <c r="AY35" s="866"/>
      <c r="AZ35" s="867"/>
      <c r="BA35" s="867"/>
      <c r="BB35" s="867"/>
      <c r="BC35" s="867"/>
      <c r="BD35" s="867"/>
      <c r="BE35" s="868"/>
      <c r="BF35" s="868"/>
      <c r="BG35" s="868"/>
      <c r="BH35" s="868"/>
      <c r="BI35" s="869"/>
      <c r="BJ35" s="220"/>
      <c r="BK35" s="220"/>
      <c r="BL35" s="220"/>
      <c r="BM35" s="220"/>
      <c r="BN35" s="220"/>
      <c r="BO35" s="229"/>
      <c r="BP35" s="229"/>
      <c r="BQ35" s="226">
        <v>29</v>
      </c>
      <c r="BR35" s="227"/>
      <c r="BS35" s="809"/>
      <c r="BT35" s="810"/>
      <c r="BU35" s="810"/>
      <c r="BV35" s="810"/>
      <c r="BW35" s="810"/>
      <c r="BX35" s="810"/>
      <c r="BY35" s="810"/>
      <c r="BZ35" s="810"/>
      <c r="CA35" s="810"/>
      <c r="CB35" s="810"/>
      <c r="CC35" s="810"/>
      <c r="CD35" s="810"/>
      <c r="CE35" s="810"/>
      <c r="CF35" s="810"/>
      <c r="CG35" s="811"/>
      <c r="CH35" s="812"/>
      <c r="CI35" s="813"/>
      <c r="CJ35" s="813"/>
      <c r="CK35" s="813"/>
      <c r="CL35" s="814"/>
      <c r="CM35" s="812"/>
      <c r="CN35" s="813"/>
      <c r="CO35" s="813"/>
      <c r="CP35" s="813"/>
      <c r="CQ35" s="814"/>
      <c r="CR35" s="812"/>
      <c r="CS35" s="813"/>
      <c r="CT35" s="813"/>
      <c r="CU35" s="813"/>
      <c r="CV35" s="814"/>
      <c r="CW35" s="812"/>
      <c r="CX35" s="813"/>
      <c r="CY35" s="813"/>
      <c r="CZ35" s="813"/>
      <c r="DA35" s="814"/>
      <c r="DB35" s="812"/>
      <c r="DC35" s="813"/>
      <c r="DD35" s="813"/>
      <c r="DE35" s="813"/>
      <c r="DF35" s="814"/>
      <c r="DG35" s="812"/>
      <c r="DH35" s="813"/>
      <c r="DI35" s="813"/>
      <c r="DJ35" s="813"/>
      <c r="DK35" s="814"/>
      <c r="DL35" s="812"/>
      <c r="DM35" s="813"/>
      <c r="DN35" s="813"/>
      <c r="DO35" s="813"/>
      <c r="DP35" s="814"/>
      <c r="DQ35" s="812"/>
      <c r="DR35" s="813"/>
      <c r="DS35" s="813"/>
      <c r="DT35" s="813"/>
      <c r="DU35" s="814"/>
      <c r="DV35" s="809"/>
      <c r="DW35" s="810"/>
      <c r="DX35" s="810"/>
      <c r="DY35" s="810"/>
      <c r="DZ35" s="815"/>
      <c r="EA35" s="218"/>
    </row>
    <row r="36" spans="1:131" ht="26.25" customHeight="1" x14ac:dyDescent="0.15">
      <c r="A36" s="230">
        <v>9</v>
      </c>
      <c r="B36" s="816"/>
      <c r="C36" s="817"/>
      <c r="D36" s="817"/>
      <c r="E36" s="817"/>
      <c r="F36" s="817"/>
      <c r="G36" s="817"/>
      <c r="H36" s="817"/>
      <c r="I36" s="817"/>
      <c r="J36" s="817"/>
      <c r="K36" s="817"/>
      <c r="L36" s="817"/>
      <c r="M36" s="817"/>
      <c r="N36" s="817"/>
      <c r="O36" s="817"/>
      <c r="P36" s="818"/>
      <c r="Q36" s="819"/>
      <c r="R36" s="820"/>
      <c r="S36" s="820"/>
      <c r="T36" s="820"/>
      <c r="U36" s="820"/>
      <c r="V36" s="820"/>
      <c r="W36" s="820"/>
      <c r="X36" s="820"/>
      <c r="Y36" s="820"/>
      <c r="Z36" s="820"/>
      <c r="AA36" s="820"/>
      <c r="AB36" s="820"/>
      <c r="AC36" s="820"/>
      <c r="AD36" s="820"/>
      <c r="AE36" s="821"/>
      <c r="AF36" s="822"/>
      <c r="AG36" s="823"/>
      <c r="AH36" s="823"/>
      <c r="AI36" s="823"/>
      <c r="AJ36" s="824"/>
      <c r="AK36" s="870"/>
      <c r="AL36" s="866"/>
      <c r="AM36" s="866"/>
      <c r="AN36" s="866"/>
      <c r="AO36" s="866"/>
      <c r="AP36" s="866"/>
      <c r="AQ36" s="866"/>
      <c r="AR36" s="866"/>
      <c r="AS36" s="866"/>
      <c r="AT36" s="866"/>
      <c r="AU36" s="866"/>
      <c r="AV36" s="866"/>
      <c r="AW36" s="866"/>
      <c r="AX36" s="866"/>
      <c r="AY36" s="866"/>
      <c r="AZ36" s="867"/>
      <c r="BA36" s="867"/>
      <c r="BB36" s="867"/>
      <c r="BC36" s="867"/>
      <c r="BD36" s="867"/>
      <c r="BE36" s="868"/>
      <c r="BF36" s="868"/>
      <c r="BG36" s="868"/>
      <c r="BH36" s="868"/>
      <c r="BI36" s="869"/>
      <c r="BJ36" s="220"/>
      <c r="BK36" s="220"/>
      <c r="BL36" s="220"/>
      <c r="BM36" s="220"/>
      <c r="BN36" s="220"/>
      <c r="BO36" s="229"/>
      <c r="BP36" s="229"/>
      <c r="BQ36" s="226">
        <v>30</v>
      </c>
      <c r="BR36" s="227"/>
      <c r="BS36" s="809"/>
      <c r="BT36" s="810"/>
      <c r="BU36" s="810"/>
      <c r="BV36" s="810"/>
      <c r="BW36" s="810"/>
      <c r="BX36" s="810"/>
      <c r="BY36" s="810"/>
      <c r="BZ36" s="810"/>
      <c r="CA36" s="810"/>
      <c r="CB36" s="810"/>
      <c r="CC36" s="810"/>
      <c r="CD36" s="810"/>
      <c r="CE36" s="810"/>
      <c r="CF36" s="810"/>
      <c r="CG36" s="811"/>
      <c r="CH36" s="812"/>
      <c r="CI36" s="813"/>
      <c r="CJ36" s="813"/>
      <c r="CK36" s="813"/>
      <c r="CL36" s="814"/>
      <c r="CM36" s="812"/>
      <c r="CN36" s="813"/>
      <c r="CO36" s="813"/>
      <c r="CP36" s="813"/>
      <c r="CQ36" s="814"/>
      <c r="CR36" s="812"/>
      <c r="CS36" s="813"/>
      <c r="CT36" s="813"/>
      <c r="CU36" s="813"/>
      <c r="CV36" s="814"/>
      <c r="CW36" s="812"/>
      <c r="CX36" s="813"/>
      <c r="CY36" s="813"/>
      <c r="CZ36" s="813"/>
      <c r="DA36" s="814"/>
      <c r="DB36" s="812"/>
      <c r="DC36" s="813"/>
      <c r="DD36" s="813"/>
      <c r="DE36" s="813"/>
      <c r="DF36" s="814"/>
      <c r="DG36" s="812"/>
      <c r="DH36" s="813"/>
      <c r="DI36" s="813"/>
      <c r="DJ36" s="813"/>
      <c r="DK36" s="814"/>
      <c r="DL36" s="812"/>
      <c r="DM36" s="813"/>
      <c r="DN36" s="813"/>
      <c r="DO36" s="813"/>
      <c r="DP36" s="814"/>
      <c r="DQ36" s="812"/>
      <c r="DR36" s="813"/>
      <c r="DS36" s="813"/>
      <c r="DT36" s="813"/>
      <c r="DU36" s="814"/>
      <c r="DV36" s="809"/>
      <c r="DW36" s="810"/>
      <c r="DX36" s="810"/>
      <c r="DY36" s="810"/>
      <c r="DZ36" s="815"/>
      <c r="EA36" s="218"/>
    </row>
    <row r="37" spans="1:131" ht="26.25" customHeight="1" x14ac:dyDescent="0.15">
      <c r="A37" s="230">
        <v>10</v>
      </c>
      <c r="B37" s="816"/>
      <c r="C37" s="817"/>
      <c r="D37" s="817"/>
      <c r="E37" s="817"/>
      <c r="F37" s="817"/>
      <c r="G37" s="817"/>
      <c r="H37" s="817"/>
      <c r="I37" s="817"/>
      <c r="J37" s="817"/>
      <c r="K37" s="817"/>
      <c r="L37" s="817"/>
      <c r="M37" s="817"/>
      <c r="N37" s="817"/>
      <c r="O37" s="817"/>
      <c r="P37" s="818"/>
      <c r="Q37" s="819"/>
      <c r="R37" s="820"/>
      <c r="S37" s="820"/>
      <c r="T37" s="820"/>
      <c r="U37" s="820"/>
      <c r="V37" s="820"/>
      <c r="W37" s="820"/>
      <c r="X37" s="820"/>
      <c r="Y37" s="820"/>
      <c r="Z37" s="820"/>
      <c r="AA37" s="820"/>
      <c r="AB37" s="820"/>
      <c r="AC37" s="820"/>
      <c r="AD37" s="820"/>
      <c r="AE37" s="821"/>
      <c r="AF37" s="822"/>
      <c r="AG37" s="823"/>
      <c r="AH37" s="823"/>
      <c r="AI37" s="823"/>
      <c r="AJ37" s="824"/>
      <c r="AK37" s="870"/>
      <c r="AL37" s="866"/>
      <c r="AM37" s="866"/>
      <c r="AN37" s="866"/>
      <c r="AO37" s="866"/>
      <c r="AP37" s="866"/>
      <c r="AQ37" s="866"/>
      <c r="AR37" s="866"/>
      <c r="AS37" s="866"/>
      <c r="AT37" s="866"/>
      <c r="AU37" s="866"/>
      <c r="AV37" s="866"/>
      <c r="AW37" s="866"/>
      <c r="AX37" s="866"/>
      <c r="AY37" s="866"/>
      <c r="AZ37" s="867"/>
      <c r="BA37" s="867"/>
      <c r="BB37" s="867"/>
      <c r="BC37" s="867"/>
      <c r="BD37" s="867"/>
      <c r="BE37" s="868"/>
      <c r="BF37" s="868"/>
      <c r="BG37" s="868"/>
      <c r="BH37" s="868"/>
      <c r="BI37" s="869"/>
      <c r="BJ37" s="220"/>
      <c r="BK37" s="220"/>
      <c r="BL37" s="220"/>
      <c r="BM37" s="220"/>
      <c r="BN37" s="220"/>
      <c r="BO37" s="229"/>
      <c r="BP37" s="229"/>
      <c r="BQ37" s="226">
        <v>31</v>
      </c>
      <c r="BR37" s="227"/>
      <c r="BS37" s="809"/>
      <c r="BT37" s="810"/>
      <c r="BU37" s="810"/>
      <c r="BV37" s="810"/>
      <c r="BW37" s="810"/>
      <c r="BX37" s="810"/>
      <c r="BY37" s="810"/>
      <c r="BZ37" s="810"/>
      <c r="CA37" s="810"/>
      <c r="CB37" s="810"/>
      <c r="CC37" s="810"/>
      <c r="CD37" s="810"/>
      <c r="CE37" s="810"/>
      <c r="CF37" s="810"/>
      <c r="CG37" s="811"/>
      <c r="CH37" s="812"/>
      <c r="CI37" s="813"/>
      <c r="CJ37" s="813"/>
      <c r="CK37" s="813"/>
      <c r="CL37" s="814"/>
      <c r="CM37" s="812"/>
      <c r="CN37" s="813"/>
      <c r="CO37" s="813"/>
      <c r="CP37" s="813"/>
      <c r="CQ37" s="814"/>
      <c r="CR37" s="812"/>
      <c r="CS37" s="813"/>
      <c r="CT37" s="813"/>
      <c r="CU37" s="813"/>
      <c r="CV37" s="814"/>
      <c r="CW37" s="812"/>
      <c r="CX37" s="813"/>
      <c r="CY37" s="813"/>
      <c r="CZ37" s="813"/>
      <c r="DA37" s="814"/>
      <c r="DB37" s="812"/>
      <c r="DC37" s="813"/>
      <c r="DD37" s="813"/>
      <c r="DE37" s="813"/>
      <c r="DF37" s="814"/>
      <c r="DG37" s="812"/>
      <c r="DH37" s="813"/>
      <c r="DI37" s="813"/>
      <c r="DJ37" s="813"/>
      <c r="DK37" s="814"/>
      <c r="DL37" s="812"/>
      <c r="DM37" s="813"/>
      <c r="DN37" s="813"/>
      <c r="DO37" s="813"/>
      <c r="DP37" s="814"/>
      <c r="DQ37" s="812"/>
      <c r="DR37" s="813"/>
      <c r="DS37" s="813"/>
      <c r="DT37" s="813"/>
      <c r="DU37" s="814"/>
      <c r="DV37" s="809"/>
      <c r="DW37" s="810"/>
      <c r="DX37" s="810"/>
      <c r="DY37" s="810"/>
      <c r="DZ37" s="815"/>
      <c r="EA37" s="218"/>
    </row>
    <row r="38" spans="1:131" ht="26.25" customHeight="1" x14ac:dyDescent="0.15">
      <c r="A38" s="230">
        <v>11</v>
      </c>
      <c r="B38" s="816"/>
      <c r="C38" s="817"/>
      <c r="D38" s="817"/>
      <c r="E38" s="817"/>
      <c r="F38" s="817"/>
      <c r="G38" s="817"/>
      <c r="H38" s="817"/>
      <c r="I38" s="817"/>
      <c r="J38" s="817"/>
      <c r="K38" s="817"/>
      <c r="L38" s="817"/>
      <c r="M38" s="817"/>
      <c r="N38" s="817"/>
      <c r="O38" s="817"/>
      <c r="P38" s="818"/>
      <c r="Q38" s="819"/>
      <c r="R38" s="820"/>
      <c r="S38" s="820"/>
      <c r="T38" s="820"/>
      <c r="U38" s="820"/>
      <c r="V38" s="820"/>
      <c r="W38" s="820"/>
      <c r="X38" s="820"/>
      <c r="Y38" s="820"/>
      <c r="Z38" s="820"/>
      <c r="AA38" s="820"/>
      <c r="AB38" s="820"/>
      <c r="AC38" s="820"/>
      <c r="AD38" s="820"/>
      <c r="AE38" s="821"/>
      <c r="AF38" s="822"/>
      <c r="AG38" s="823"/>
      <c r="AH38" s="823"/>
      <c r="AI38" s="823"/>
      <c r="AJ38" s="824"/>
      <c r="AK38" s="870"/>
      <c r="AL38" s="866"/>
      <c r="AM38" s="866"/>
      <c r="AN38" s="866"/>
      <c r="AO38" s="866"/>
      <c r="AP38" s="866"/>
      <c r="AQ38" s="866"/>
      <c r="AR38" s="866"/>
      <c r="AS38" s="866"/>
      <c r="AT38" s="866"/>
      <c r="AU38" s="866"/>
      <c r="AV38" s="866"/>
      <c r="AW38" s="866"/>
      <c r="AX38" s="866"/>
      <c r="AY38" s="866"/>
      <c r="AZ38" s="867"/>
      <c r="BA38" s="867"/>
      <c r="BB38" s="867"/>
      <c r="BC38" s="867"/>
      <c r="BD38" s="867"/>
      <c r="BE38" s="868"/>
      <c r="BF38" s="868"/>
      <c r="BG38" s="868"/>
      <c r="BH38" s="868"/>
      <c r="BI38" s="869"/>
      <c r="BJ38" s="220"/>
      <c r="BK38" s="220"/>
      <c r="BL38" s="220"/>
      <c r="BM38" s="220"/>
      <c r="BN38" s="220"/>
      <c r="BO38" s="229"/>
      <c r="BP38" s="229"/>
      <c r="BQ38" s="226">
        <v>32</v>
      </c>
      <c r="BR38" s="227"/>
      <c r="BS38" s="809"/>
      <c r="BT38" s="810"/>
      <c r="BU38" s="810"/>
      <c r="BV38" s="810"/>
      <c r="BW38" s="810"/>
      <c r="BX38" s="810"/>
      <c r="BY38" s="810"/>
      <c r="BZ38" s="810"/>
      <c r="CA38" s="810"/>
      <c r="CB38" s="810"/>
      <c r="CC38" s="810"/>
      <c r="CD38" s="810"/>
      <c r="CE38" s="810"/>
      <c r="CF38" s="810"/>
      <c r="CG38" s="811"/>
      <c r="CH38" s="812"/>
      <c r="CI38" s="813"/>
      <c r="CJ38" s="813"/>
      <c r="CK38" s="813"/>
      <c r="CL38" s="814"/>
      <c r="CM38" s="812"/>
      <c r="CN38" s="813"/>
      <c r="CO38" s="813"/>
      <c r="CP38" s="813"/>
      <c r="CQ38" s="814"/>
      <c r="CR38" s="812"/>
      <c r="CS38" s="813"/>
      <c r="CT38" s="813"/>
      <c r="CU38" s="813"/>
      <c r="CV38" s="814"/>
      <c r="CW38" s="812"/>
      <c r="CX38" s="813"/>
      <c r="CY38" s="813"/>
      <c r="CZ38" s="813"/>
      <c r="DA38" s="814"/>
      <c r="DB38" s="812"/>
      <c r="DC38" s="813"/>
      <c r="DD38" s="813"/>
      <c r="DE38" s="813"/>
      <c r="DF38" s="814"/>
      <c r="DG38" s="812"/>
      <c r="DH38" s="813"/>
      <c r="DI38" s="813"/>
      <c r="DJ38" s="813"/>
      <c r="DK38" s="814"/>
      <c r="DL38" s="812"/>
      <c r="DM38" s="813"/>
      <c r="DN38" s="813"/>
      <c r="DO38" s="813"/>
      <c r="DP38" s="814"/>
      <c r="DQ38" s="812"/>
      <c r="DR38" s="813"/>
      <c r="DS38" s="813"/>
      <c r="DT38" s="813"/>
      <c r="DU38" s="814"/>
      <c r="DV38" s="809"/>
      <c r="DW38" s="810"/>
      <c r="DX38" s="810"/>
      <c r="DY38" s="810"/>
      <c r="DZ38" s="815"/>
      <c r="EA38" s="218"/>
    </row>
    <row r="39" spans="1:131" ht="26.25" customHeight="1" x14ac:dyDescent="0.15">
      <c r="A39" s="230">
        <v>12</v>
      </c>
      <c r="B39" s="816"/>
      <c r="C39" s="817"/>
      <c r="D39" s="817"/>
      <c r="E39" s="817"/>
      <c r="F39" s="817"/>
      <c r="G39" s="817"/>
      <c r="H39" s="817"/>
      <c r="I39" s="817"/>
      <c r="J39" s="817"/>
      <c r="K39" s="817"/>
      <c r="L39" s="817"/>
      <c r="M39" s="817"/>
      <c r="N39" s="817"/>
      <c r="O39" s="817"/>
      <c r="P39" s="818"/>
      <c r="Q39" s="819"/>
      <c r="R39" s="820"/>
      <c r="S39" s="820"/>
      <c r="T39" s="820"/>
      <c r="U39" s="820"/>
      <c r="V39" s="820"/>
      <c r="W39" s="820"/>
      <c r="X39" s="820"/>
      <c r="Y39" s="820"/>
      <c r="Z39" s="820"/>
      <c r="AA39" s="820"/>
      <c r="AB39" s="820"/>
      <c r="AC39" s="820"/>
      <c r="AD39" s="820"/>
      <c r="AE39" s="821"/>
      <c r="AF39" s="822"/>
      <c r="AG39" s="823"/>
      <c r="AH39" s="823"/>
      <c r="AI39" s="823"/>
      <c r="AJ39" s="824"/>
      <c r="AK39" s="870"/>
      <c r="AL39" s="866"/>
      <c r="AM39" s="866"/>
      <c r="AN39" s="866"/>
      <c r="AO39" s="866"/>
      <c r="AP39" s="866"/>
      <c r="AQ39" s="866"/>
      <c r="AR39" s="866"/>
      <c r="AS39" s="866"/>
      <c r="AT39" s="866"/>
      <c r="AU39" s="866"/>
      <c r="AV39" s="866"/>
      <c r="AW39" s="866"/>
      <c r="AX39" s="866"/>
      <c r="AY39" s="866"/>
      <c r="AZ39" s="867"/>
      <c r="BA39" s="867"/>
      <c r="BB39" s="867"/>
      <c r="BC39" s="867"/>
      <c r="BD39" s="867"/>
      <c r="BE39" s="868"/>
      <c r="BF39" s="868"/>
      <c r="BG39" s="868"/>
      <c r="BH39" s="868"/>
      <c r="BI39" s="869"/>
      <c r="BJ39" s="220"/>
      <c r="BK39" s="220"/>
      <c r="BL39" s="220"/>
      <c r="BM39" s="220"/>
      <c r="BN39" s="220"/>
      <c r="BO39" s="229"/>
      <c r="BP39" s="229"/>
      <c r="BQ39" s="226">
        <v>33</v>
      </c>
      <c r="BR39" s="227"/>
      <c r="BS39" s="809"/>
      <c r="BT39" s="810"/>
      <c r="BU39" s="810"/>
      <c r="BV39" s="810"/>
      <c r="BW39" s="810"/>
      <c r="BX39" s="810"/>
      <c r="BY39" s="810"/>
      <c r="BZ39" s="810"/>
      <c r="CA39" s="810"/>
      <c r="CB39" s="810"/>
      <c r="CC39" s="810"/>
      <c r="CD39" s="810"/>
      <c r="CE39" s="810"/>
      <c r="CF39" s="810"/>
      <c r="CG39" s="811"/>
      <c r="CH39" s="812"/>
      <c r="CI39" s="813"/>
      <c r="CJ39" s="813"/>
      <c r="CK39" s="813"/>
      <c r="CL39" s="814"/>
      <c r="CM39" s="812"/>
      <c r="CN39" s="813"/>
      <c r="CO39" s="813"/>
      <c r="CP39" s="813"/>
      <c r="CQ39" s="814"/>
      <c r="CR39" s="812"/>
      <c r="CS39" s="813"/>
      <c r="CT39" s="813"/>
      <c r="CU39" s="813"/>
      <c r="CV39" s="814"/>
      <c r="CW39" s="812"/>
      <c r="CX39" s="813"/>
      <c r="CY39" s="813"/>
      <c r="CZ39" s="813"/>
      <c r="DA39" s="814"/>
      <c r="DB39" s="812"/>
      <c r="DC39" s="813"/>
      <c r="DD39" s="813"/>
      <c r="DE39" s="813"/>
      <c r="DF39" s="814"/>
      <c r="DG39" s="812"/>
      <c r="DH39" s="813"/>
      <c r="DI39" s="813"/>
      <c r="DJ39" s="813"/>
      <c r="DK39" s="814"/>
      <c r="DL39" s="812"/>
      <c r="DM39" s="813"/>
      <c r="DN39" s="813"/>
      <c r="DO39" s="813"/>
      <c r="DP39" s="814"/>
      <c r="DQ39" s="812"/>
      <c r="DR39" s="813"/>
      <c r="DS39" s="813"/>
      <c r="DT39" s="813"/>
      <c r="DU39" s="814"/>
      <c r="DV39" s="809"/>
      <c r="DW39" s="810"/>
      <c r="DX39" s="810"/>
      <c r="DY39" s="810"/>
      <c r="DZ39" s="815"/>
      <c r="EA39" s="218"/>
    </row>
    <row r="40" spans="1:131" ht="26.25" customHeight="1" x14ac:dyDescent="0.15">
      <c r="A40" s="226">
        <v>13</v>
      </c>
      <c r="B40" s="816"/>
      <c r="C40" s="817"/>
      <c r="D40" s="817"/>
      <c r="E40" s="817"/>
      <c r="F40" s="817"/>
      <c r="G40" s="817"/>
      <c r="H40" s="817"/>
      <c r="I40" s="817"/>
      <c r="J40" s="817"/>
      <c r="K40" s="817"/>
      <c r="L40" s="817"/>
      <c r="M40" s="817"/>
      <c r="N40" s="817"/>
      <c r="O40" s="817"/>
      <c r="P40" s="818"/>
      <c r="Q40" s="819"/>
      <c r="R40" s="820"/>
      <c r="S40" s="820"/>
      <c r="T40" s="820"/>
      <c r="U40" s="820"/>
      <c r="V40" s="820"/>
      <c r="W40" s="820"/>
      <c r="X40" s="820"/>
      <c r="Y40" s="820"/>
      <c r="Z40" s="820"/>
      <c r="AA40" s="820"/>
      <c r="AB40" s="820"/>
      <c r="AC40" s="820"/>
      <c r="AD40" s="820"/>
      <c r="AE40" s="821"/>
      <c r="AF40" s="822"/>
      <c r="AG40" s="823"/>
      <c r="AH40" s="823"/>
      <c r="AI40" s="823"/>
      <c r="AJ40" s="824"/>
      <c r="AK40" s="870"/>
      <c r="AL40" s="866"/>
      <c r="AM40" s="866"/>
      <c r="AN40" s="866"/>
      <c r="AO40" s="866"/>
      <c r="AP40" s="866"/>
      <c r="AQ40" s="866"/>
      <c r="AR40" s="866"/>
      <c r="AS40" s="866"/>
      <c r="AT40" s="866"/>
      <c r="AU40" s="866"/>
      <c r="AV40" s="866"/>
      <c r="AW40" s="866"/>
      <c r="AX40" s="866"/>
      <c r="AY40" s="866"/>
      <c r="AZ40" s="867"/>
      <c r="BA40" s="867"/>
      <c r="BB40" s="867"/>
      <c r="BC40" s="867"/>
      <c r="BD40" s="867"/>
      <c r="BE40" s="868"/>
      <c r="BF40" s="868"/>
      <c r="BG40" s="868"/>
      <c r="BH40" s="868"/>
      <c r="BI40" s="869"/>
      <c r="BJ40" s="220"/>
      <c r="BK40" s="220"/>
      <c r="BL40" s="220"/>
      <c r="BM40" s="220"/>
      <c r="BN40" s="220"/>
      <c r="BO40" s="229"/>
      <c r="BP40" s="229"/>
      <c r="BQ40" s="226">
        <v>34</v>
      </c>
      <c r="BR40" s="227"/>
      <c r="BS40" s="809"/>
      <c r="BT40" s="810"/>
      <c r="BU40" s="810"/>
      <c r="BV40" s="810"/>
      <c r="BW40" s="810"/>
      <c r="BX40" s="810"/>
      <c r="BY40" s="810"/>
      <c r="BZ40" s="810"/>
      <c r="CA40" s="810"/>
      <c r="CB40" s="810"/>
      <c r="CC40" s="810"/>
      <c r="CD40" s="810"/>
      <c r="CE40" s="810"/>
      <c r="CF40" s="810"/>
      <c r="CG40" s="811"/>
      <c r="CH40" s="812"/>
      <c r="CI40" s="813"/>
      <c r="CJ40" s="813"/>
      <c r="CK40" s="813"/>
      <c r="CL40" s="814"/>
      <c r="CM40" s="812"/>
      <c r="CN40" s="813"/>
      <c r="CO40" s="813"/>
      <c r="CP40" s="813"/>
      <c r="CQ40" s="814"/>
      <c r="CR40" s="812"/>
      <c r="CS40" s="813"/>
      <c r="CT40" s="813"/>
      <c r="CU40" s="813"/>
      <c r="CV40" s="814"/>
      <c r="CW40" s="812"/>
      <c r="CX40" s="813"/>
      <c r="CY40" s="813"/>
      <c r="CZ40" s="813"/>
      <c r="DA40" s="814"/>
      <c r="DB40" s="812"/>
      <c r="DC40" s="813"/>
      <c r="DD40" s="813"/>
      <c r="DE40" s="813"/>
      <c r="DF40" s="814"/>
      <c r="DG40" s="812"/>
      <c r="DH40" s="813"/>
      <c r="DI40" s="813"/>
      <c r="DJ40" s="813"/>
      <c r="DK40" s="814"/>
      <c r="DL40" s="812"/>
      <c r="DM40" s="813"/>
      <c r="DN40" s="813"/>
      <c r="DO40" s="813"/>
      <c r="DP40" s="814"/>
      <c r="DQ40" s="812"/>
      <c r="DR40" s="813"/>
      <c r="DS40" s="813"/>
      <c r="DT40" s="813"/>
      <c r="DU40" s="814"/>
      <c r="DV40" s="809"/>
      <c r="DW40" s="810"/>
      <c r="DX40" s="810"/>
      <c r="DY40" s="810"/>
      <c r="DZ40" s="815"/>
      <c r="EA40" s="218"/>
    </row>
    <row r="41" spans="1:131" ht="26.25" customHeight="1" x14ac:dyDescent="0.15">
      <c r="A41" s="226">
        <v>14</v>
      </c>
      <c r="B41" s="816"/>
      <c r="C41" s="817"/>
      <c r="D41" s="817"/>
      <c r="E41" s="817"/>
      <c r="F41" s="817"/>
      <c r="G41" s="817"/>
      <c r="H41" s="817"/>
      <c r="I41" s="817"/>
      <c r="J41" s="817"/>
      <c r="K41" s="817"/>
      <c r="L41" s="817"/>
      <c r="M41" s="817"/>
      <c r="N41" s="817"/>
      <c r="O41" s="817"/>
      <c r="P41" s="818"/>
      <c r="Q41" s="819"/>
      <c r="R41" s="820"/>
      <c r="S41" s="820"/>
      <c r="T41" s="820"/>
      <c r="U41" s="820"/>
      <c r="V41" s="820"/>
      <c r="W41" s="820"/>
      <c r="X41" s="820"/>
      <c r="Y41" s="820"/>
      <c r="Z41" s="820"/>
      <c r="AA41" s="820"/>
      <c r="AB41" s="820"/>
      <c r="AC41" s="820"/>
      <c r="AD41" s="820"/>
      <c r="AE41" s="821"/>
      <c r="AF41" s="822"/>
      <c r="AG41" s="823"/>
      <c r="AH41" s="823"/>
      <c r="AI41" s="823"/>
      <c r="AJ41" s="824"/>
      <c r="AK41" s="870"/>
      <c r="AL41" s="866"/>
      <c r="AM41" s="866"/>
      <c r="AN41" s="866"/>
      <c r="AO41" s="866"/>
      <c r="AP41" s="866"/>
      <c r="AQ41" s="866"/>
      <c r="AR41" s="866"/>
      <c r="AS41" s="866"/>
      <c r="AT41" s="866"/>
      <c r="AU41" s="866"/>
      <c r="AV41" s="866"/>
      <c r="AW41" s="866"/>
      <c r="AX41" s="866"/>
      <c r="AY41" s="866"/>
      <c r="AZ41" s="867"/>
      <c r="BA41" s="867"/>
      <c r="BB41" s="867"/>
      <c r="BC41" s="867"/>
      <c r="BD41" s="867"/>
      <c r="BE41" s="868"/>
      <c r="BF41" s="868"/>
      <c r="BG41" s="868"/>
      <c r="BH41" s="868"/>
      <c r="BI41" s="869"/>
      <c r="BJ41" s="220"/>
      <c r="BK41" s="220"/>
      <c r="BL41" s="220"/>
      <c r="BM41" s="220"/>
      <c r="BN41" s="220"/>
      <c r="BO41" s="229"/>
      <c r="BP41" s="229"/>
      <c r="BQ41" s="226">
        <v>35</v>
      </c>
      <c r="BR41" s="227"/>
      <c r="BS41" s="809"/>
      <c r="BT41" s="810"/>
      <c r="BU41" s="810"/>
      <c r="BV41" s="810"/>
      <c r="BW41" s="810"/>
      <c r="BX41" s="810"/>
      <c r="BY41" s="810"/>
      <c r="BZ41" s="810"/>
      <c r="CA41" s="810"/>
      <c r="CB41" s="810"/>
      <c r="CC41" s="810"/>
      <c r="CD41" s="810"/>
      <c r="CE41" s="810"/>
      <c r="CF41" s="810"/>
      <c r="CG41" s="811"/>
      <c r="CH41" s="812"/>
      <c r="CI41" s="813"/>
      <c r="CJ41" s="813"/>
      <c r="CK41" s="813"/>
      <c r="CL41" s="814"/>
      <c r="CM41" s="812"/>
      <c r="CN41" s="813"/>
      <c r="CO41" s="813"/>
      <c r="CP41" s="813"/>
      <c r="CQ41" s="814"/>
      <c r="CR41" s="812"/>
      <c r="CS41" s="813"/>
      <c r="CT41" s="813"/>
      <c r="CU41" s="813"/>
      <c r="CV41" s="814"/>
      <c r="CW41" s="812"/>
      <c r="CX41" s="813"/>
      <c r="CY41" s="813"/>
      <c r="CZ41" s="813"/>
      <c r="DA41" s="814"/>
      <c r="DB41" s="812"/>
      <c r="DC41" s="813"/>
      <c r="DD41" s="813"/>
      <c r="DE41" s="813"/>
      <c r="DF41" s="814"/>
      <c r="DG41" s="812"/>
      <c r="DH41" s="813"/>
      <c r="DI41" s="813"/>
      <c r="DJ41" s="813"/>
      <c r="DK41" s="814"/>
      <c r="DL41" s="812"/>
      <c r="DM41" s="813"/>
      <c r="DN41" s="813"/>
      <c r="DO41" s="813"/>
      <c r="DP41" s="814"/>
      <c r="DQ41" s="812"/>
      <c r="DR41" s="813"/>
      <c r="DS41" s="813"/>
      <c r="DT41" s="813"/>
      <c r="DU41" s="814"/>
      <c r="DV41" s="809"/>
      <c r="DW41" s="810"/>
      <c r="DX41" s="810"/>
      <c r="DY41" s="810"/>
      <c r="DZ41" s="815"/>
      <c r="EA41" s="218"/>
    </row>
    <row r="42" spans="1:131" ht="26.25" customHeight="1" x14ac:dyDescent="0.15">
      <c r="A42" s="226">
        <v>15</v>
      </c>
      <c r="B42" s="816"/>
      <c r="C42" s="817"/>
      <c r="D42" s="817"/>
      <c r="E42" s="817"/>
      <c r="F42" s="817"/>
      <c r="G42" s="817"/>
      <c r="H42" s="817"/>
      <c r="I42" s="817"/>
      <c r="J42" s="817"/>
      <c r="K42" s="817"/>
      <c r="L42" s="817"/>
      <c r="M42" s="817"/>
      <c r="N42" s="817"/>
      <c r="O42" s="817"/>
      <c r="P42" s="818"/>
      <c r="Q42" s="819"/>
      <c r="R42" s="820"/>
      <c r="S42" s="820"/>
      <c r="T42" s="820"/>
      <c r="U42" s="820"/>
      <c r="V42" s="820"/>
      <c r="W42" s="820"/>
      <c r="X42" s="820"/>
      <c r="Y42" s="820"/>
      <c r="Z42" s="820"/>
      <c r="AA42" s="820"/>
      <c r="AB42" s="820"/>
      <c r="AC42" s="820"/>
      <c r="AD42" s="820"/>
      <c r="AE42" s="821"/>
      <c r="AF42" s="822"/>
      <c r="AG42" s="823"/>
      <c r="AH42" s="823"/>
      <c r="AI42" s="823"/>
      <c r="AJ42" s="824"/>
      <c r="AK42" s="870"/>
      <c r="AL42" s="866"/>
      <c r="AM42" s="866"/>
      <c r="AN42" s="866"/>
      <c r="AO42" s="866"/>
      <c r="AP42" s="866"/>
      <c r="AQ42" s="866"/>
      <c r="AR42" s="866"/>
      <c r="AS42" s="866"/>
      <c r="AT42" s="866"/>
      <c r="AU42" s="866"/>
      <c r="AV42" s="866"/>
      <c r="AW42" s="866"/>
      <c r="AX42" s="866"/>
      <c r="AY42" s="866"/>
      <c r="AZ42" s="867"/>
      <c r="BA42" s="867"/>
      <c r="BB42" s="867"/>
      <c r="BC42" s="867"/>
      <c r="BD42" s="867"/>
      <c r="BE42" s="868"/>
      <c r="BF42" s="868"/>
      <c r="BG42" s="868"/>
      <c r="BH42" s="868"/>
      <c r="BI42" s="869"/>
      <c r="BJ42" s="220"/>
      <c r="BK42" s="220"/>
      <c r="BL42" s="220"/>
      <c r="BM42" s="220"/>
      <c r="BN42" s="220"/>
      <c r="BO42" s="229"/>
      <c r="BP42" s="229"/>
      <c r="BQ42" s="226">
        <v>36</v>
      </c>
      <c r="BR42" s="227"/>
      <c r="BS42" s="809"/>
      <c r="BT42" s="810"/>
      <c r="BU42" s="810"/>
      <c r="BV42" s="810"/>
      <c r="BW42" s="810"/>
      <c r="BX42" s="810"/>
      <c r="BY42" s="810"/>
      <c r="BZ42" s="810"/>
      <c r="CA42" s="810"/>
      <c r="CB42" s="810"/>
      <c r="CC42" s="810"/>
      <c r="CD42" s="810"/>
      <c r="CE42" s="810"/>
      <c r="CF42" s="810"/>
      <c r="CG42" s="811"/>
      <c r="CH42" s="812"/>
      <c r="CI42" s="813"/>
      <c r="CJ42" s="813"/>
      <c r="CK42" s="813"/>
      <c r="CL42" s="814"/>
      <c r="CM42" s="812"/>
      <c r="CN42" s="813"/>
      <c r="CO42" s="813"/>
      <c r="CP42" s="813"/>
      <c r="CQ42" s="814"/>
      <c r="CR42" s="812"/>
      <c r="CS42" s="813"/>
      <c r="CT42" s="813"/>
      <c r="CU42" s="813"/>
      <c r="CV42" s="814"/>
      <c r="CW42" s="812"/>
      <c r="CX42" s="813"/>
      <c r="CY42" s="813"/>
      <c r="CZ42" s="813"/>
      <c r="DA42" s="814"/>
      <c r="DB42" s="812"/>
      <c r="DC42" s="813"/>
      <c r="DD42" s="813"/>
      <c r="DE42" s="813"/>
      <c r="DF42" s="814"/>
      <c r="DG42" s="812"/>
      <c r="DH42" s="813"/>
      <c r="DI42" s="813"/>
      <c r="DJ42" s="813"/>
      <c r="DK42" s="814"/>
      <c r="DL42" s="812"/>
      <c r="DM42" s="813"/>
      <c r="DN42" s="813"/>
      <c r="DO42" s="813"/>
      <c r="DP42" s="814"/>
      <c r="DQ42" s="812"/>
      <c r="DR42" s="813"/>
      <c r="DS42" s="813"/>
      <c r="DT42" s="813"/>
      <c r="DU42" s="814"/>
      <c r="DV42" s="809"/>
      <c r="DW42" s="810"/>
      <c r="DX42" s="810"/>
      <c r="DY42" s="810"/>
      <c r="DZ42" s="815"/>
      <c r="EA42" s="218"/>
    </row>
    <row r="43" spans="1:131" ht="26.25" customHeight="1" x14ac:dyDescent="0.15">
      <c r="A43" s="226">
        <v>16</v>
      </c>
      <c r="B43" s="816"/>
      <c r="C43" s="817"/>
      <c r="D43" s="817"/>
      <c r="E43" s="817"/>
      <c r="F43" s="817"/>
      <c r="G43" s="817"/>
      <c r="H43" s="817"/>
      <c r="I43" s="817"/>
      <c r="J43" s="817"/>
      <c r="K43" s="817"/>
      <c r="L43" s="817"/>
      <c r="M43" s="817"/>
      <c r="N43" s="817"/>
      <c r="O43" s="817"/>
      <c r="P43" s="818"/>
      <c r="Q43" s="819"/>
      <c r="R43" s="820"/>
      <c r="S43" s="820"/>
      <c r="T43" s="820"/>
      <c r="U43" s="820"/>
      <c r="V43" s="820"/>
      <c r="W43" s="820"/>
      <c r="X43" s="820"/>
      <c r="Y43" s="820"/>
      <c r="Z43" s="820"/>
      <c r="AA43" s="820"/>
      <c r="AB43" s="820"/>
      <c r="AC43" s="820"/>
      <c r="AD43" s="820"/>
      <c r="AE43" s="821"/>
      <c r="AF43" s="822"/>
      <c r="AG43" s="823"/>
      <c r="AH43" s="823"/>
      <c r="AI43" s="823"/>
      <c r="AJ43" s="824"/>
      <c r="AK43" s="870"/>
      <c r="AL43" s="866"/>
      <c r="AM43" s="866"/>
      <c r="AN43" s="866"/>
      <c r="AO43" s="866"/>
      <c r="AP43" s="866"/>
      <c r="AQ43" s="866"/>
      <c r="AR43" s="866"/>
      <c r="AS43" s="866"/>
      <c r="AT43" s="866"/>
      <c r="AU43" s="866"/>
      <c r="AV43" s="866"/>
      <c r="AW43" s="866"/>
      <c r="AX43" s="866"/>
      <c r="AY43" s="866"/>
      <c r="AZ43" s="867"/>
      <c r="BA43" s="867"/>
      <c r="BB43" s="867"/>
      <c r="BC43" s="867"/>
      <c r="BD43" s="867"/>
      <c r="BE43" s="868"/>
      <c r="BF43" s="868"/>
      <c r="BG43" s="868"/>
      <c r="BH43" s="868"/>
      <c r="BI43" s="869"/>
      <c r="BJ43" s="220"/>
      <c r="BK43" s="220"/>
      <c r="BL43" s="220"/>
      <c r="BM43" s="220"/>
      <c r="BN43" s="220"/>
      <c r="BO43" s="229"/>
      <c r="BP43" s="229"/>
      <c r="BQ43" s="226">
        <v>37</v>
      </c>
      <c r="BR43" s="227"/>
      <c r="BS43" s="809"/>
      <c r="BT43" s="810"/>
      <c r="BU43" s="810"/>
      <c r="BV43" s="810"/>
      <c r="BW43" s="810"/>
      <c r="BX43" s="810"/>
      <c r="BY43" s="810"/>
      <c r="BZ43" s="810"/>
      <c r="CA43" s="810"/>
      <c r="CB43" s="810"/>
      <c r="CC43" s="810"/>
      <c r="CD43" s="810"/>
      <c r="CE43" s="810"/>
      <c r="CF43" s="810"/>
      <c r="CG43" s="811"/>
      <c r="CH43" s="812"/>
      <c r="CI43" s="813"/>
      <c r="CJ43" s="813"/>
      <c r="CK43" s="813"/>
      <c r="CL43" s="814"/>
      <c r="CM43" s="812"/>
      <c r="CN43" s="813"/>
      <c r="CO43" s="813"/>
      <c r="CP43" s="813"/>
      <c r="CQ43" s="814"/>
      <c r="CR43" s="812"/>
      <c r="CS43" s="813"/>
      <c r="CT43" s="813"/>
      <c r="CU43" s="813"/>
      <c r="CV43" s="814"/>
      <c r="CW43" s="812"/>
      <c r="CX43" s="813"/>
      <c r="CY43" s="813"/>
      <c r="CZ43" s="813"/>
      <c r="DA43" s="814"/>
      <c r="DB43" s="812"/>
      <c r="DC43" s="813"/>
      <c r="DD43" s="813"/>
      <c r="DE43" s="813"/>
      <c r="DF43" s="814"/>
      <c r="DG43" s="812"/>
      <c r="DH43" s="813"/>
      <c r="DI43" s="813"/>
      <c r="DJ43" s="813"/>
      <c r="DK43" s="814"/>
      <c r="DL43" s="812"/>
      <c r="DM43" s="813"/>
      <c r="DN43" s="813"/>
      <c r="DO43" s="813"/>
      <c r="DP43" s="814"/>
      <c r="DQ43" s="812"/>
      <c r="DR43" s="813"/>
      <c r="DS43" s="813"/>
      <c r="DT43" s="813"/>
      <c r="DU43" s="814"/>
      <c r="DV43" s="809"/>
      <c r="DW43" s="810"/>
      <c r="DX43" s="810"/>
      <c r="DY43" s="810"/>
      <c r="DZ43" s="815"/>
      <c r="EA43" s="218"/>
    </row>
    <row r="44" spans="1:131" ht="26.25" customHeight="1" x14ac:dyDescent="0.15">
      <c r="A44" s="226">
        <v>17</v>
      </c>
      <c r="B44" s="816"/>
      <c r="C44" s="817"/>
      <c r="D44" s="817"/>
      <c r="E44" s="817"/>
      <c r="F44" s="817"/>
      <c r="G44" s="817"/>
      <c r="H44" s="817"/>
      <c r="I44" s="817"/>
      <c r="J44" s="817"/>
      <c r="K44" s="817"/>
      <c r="L44" s="817"/>
      <c r="M44" s="817"/>
      <c r="N44" s="817"/>
      <c r="O44" s="817"/>
      <c r="P44" s="818"/>
      <c r="Q44" s="819"/>
      <c r="R44" s="820"/>
      <c r="S44" s="820"/>
      <c r="T44" s="820"/>
      <c r="U44" s="820"/>
      <c r="V44" s="820"/>
      <c r="W44" s="820"/>
      <c r="X44" s="820"/>
      <c r="Y44" s="820"/>
      <c r="Z44" s="820"/>
      <c r="AA44" s="820"/>
      <c r="AB44" s="820"/>
      <c r="AC44" s="820"/>
      <c r="AD44" s="820"/>
      <c r="AE44" s="821"/>
      <c r="AF44" s="822"/>
      <c r="AG44" s="823"/>
      <c r="AH44" s="823"/>
      <c r="AI44" s="823"/>
      <c r="AJ44" s="824"/>
      <c r="AK44" s="870"/>
      <c r="AL44" s="866"/>
      <c r="AM44" s="866"/>
      <c r="AN44" s="866"/>
      <c r="AO44" s="866"/>
      <c r="AP44" s="866"/>
      <c r="AQ44" s="866"/>
      <c r="AR44" s="866"/>
      <c r="AS44" s="866"/>
      <c r="AT44" s="866"/>
      <c r="AU44" s="866"/>
      <c r="AV44" s="866"/>
      <c r="AW44" s="866"/>
      <c r="AX44" s="866"/>
      <c r="AY44" s="866"/>
      <c r="AZ44" s="867"/>
      <c r="BA44" s="867"/>
      <c r="BB44" s="867"/>
      <c r="BC44" s="867"/>
      <c r="BD44" s="867"/>
      <c r="BE44" s="868"/>
      <c r="BF44" s="868"/>
      <c r="BG44" s="868"/>
      <c r="BH44" s="868"/>
      <c r="BI44" s="869"/>
      <c r="BJ44" s="220"/>
      <c r="BK44" s="220"/>
      <c r="BL44" s="220"/>
      <c r="BM44" s="220"/>
      <c r="BN44" s="220"/>
      <c r="BO44" s="229"/>
      <c r="BP44" s="229"/>
      <c r="BQ44" s="226">
        <v>38</v>
      </c>
      <c r="BR44" s="227"/>
      <c r="BS44" s="809"/>
      <c r="BT44" s="810"/>
      <c r="BU44" s="810"/>
      <c r="BV44" s="810"/>
      <c r="BW44" s="810"/>
      <c r="BX44" s="810"/>
      <c r="BY44" s="810"/>
      <c r="BZ44" s="810"/>
      <c r="CA44" s="810"/>
      <c r="CB44" s="810"/>
      <c r="CC44" s="810"/>
      <c r="CD44" s="810"/>
      <c r="CE44" s="810"/>
      <c r="CF44" s="810"/>
      <c r="CG44" s="811"/>
      <c r="CH44" s="812"/>
      <c r="CI44" s="813"/>
      <c r="CJ44" s="813"/>
      <c r="CK44" s="813"/>
      <c r="CL44" s="814"/>
      <c r="CM44" s="812"/>
      <c r="CN44" s="813"/>
      <c r="CO44" s="813"/>
      <c r="CP44" s="813"/>
      <c r="CQ44" s="814"/>
      <c r="CR44" s="812"/>
      <c r="CS44" s="813"/>
      <c r="CT44" s="813"/>
      <c r="CU44" s="813"/>
      <c r="CV44" s="814"/>
      <c r="CW44" s="812"/>
      <c r="CX44" s="813"/>
      <c r="CY44" s="813"/>
      <c r="CZ44" s="813"/>
      <c r="DA44" s="814"/>
      <c r="DB44" s="812"/>
      <c r="DC44" s="813"/>
      <c r="DD44" s="813"/>
      <c r="DE44" s="813"/>
      <c r="DF44" s="814"/>
      <c r="DG44" s="812"/>
      <c r="DH44" s="813"/>
      <c r="DI44" s="813"/>
      <c r="DJ44" s="813"/>
      <c r="DK44" s="814"/>
      <c r="DL44" s="812"/>
      <c r="DM44" s="813"/>
      <c r="DN44" s="813"/>
      <c r="DO44" s="813"/>
      <c r="DP44" s="814"/>
      <c r="DQ44" s="812"/>
      <c r="DR44" s="813"/>
      <c r="DS44" s="813"/>
      <c r="DT44" s="813"/>
      <c r="DU44" s="814"/>
      <c r="DV44" s="809"/>
      <c r="DW44" s="810"/>
      <c r="DX44" s="810"/>
      <c r="DY44" s="810"/>
      <c r="DZ44" s="815"/>
      <c r="EA44" s="218"/>
    </row>
    <row r="45" spans="1:131" ht="26.25" customHeight="1" x14ac:dyDescent="0.15">
      <c r="A45" s="226">
        <v>18</v>
      </c>
      <c r="B45" s="816"/>
      <c r="C45" s="817"/>
      <c r="D45" s="817"/>
      <c r="E45" s="817"/>
      <c r="F45" s="817"/>
      <c r="G45" s="817"/>
      <c r="H45" s="817"/>
      <c r="I45" s="817"/>
      <c r="J45" s="817"/>
      <c r="K45" s="817"/>
      <c r="L45" s="817"/>
      <c r="M45" s="817"/>
      <c r="N45" s="817"/>
      <c r="O45" s="817"/>
      <c r="P45" s="818"/>
      <c r="Q45" s="819"/>
      <c r="R45" s="820"/>
      <c r="S45" s="820"/>
      <c r="T45" s="820"/>
      <c r="U45" s="820"/>
      <c r="V45" s="820"/>
      <c r="W45" s="820"/>
      <c r="X45" s="820"/>
      <c r="Y45" s="820"/>
      <c r="Z45" s="820"/>
      <c r="AA45" s="820"/>
      <c r="AB45" s="820"/>
      <c r="AC45" s="820"/>
      <c r="AD45" s="820"/>
      <c r="AE45" s="821"/>
      <c r="AF45" s="822"/>
      <c r="AG45" s="823"/>
      <c r="AH45" s="823"/>
      <c r="AI45" s="823"/>
      <c r="AJ45" s="824"/>
      <c r="AK45" s="870"/>
      <c r="AL45" s="866"/>
      <c r="AM45" s="866"/>
      <c r="AN45" s="866"/>
      <c r="AO45" s="866"/>
      <c r="AP45" s="866"/>
      <c r="AQ45" s="866"/>
      <c r="AR45" s="866"/>
      <c r="AS45" s="866"/>
      <c r="AT45" s="866"/>
      <c r="AU45" s="866"/>
      <c r="AV45" s="866"/>
      <c r="AW45" s="866"/>
      <c r="AX45" s="866"/>
      <c r="AY45" s="866"/>
      <c r="AZ45" s="867"/>
      <c r="BA45" s="867"/>
      <c r="BB45" s="867"/>
      <c r="BC45" s="867"/>
      <c r="BD45" s="867"/>
      <c r="BE45" s="868"/>
      <c r="BF45" s="868"/>
      <c r="BG45" s="868"/>
      <c r="BH45" s="868"/>
      <c r="BI45" s="869"/>
      <c r="BJ45" s="220"/>
      <c r="BK45" s="220"/>
      <c r="BL45" s="220"/>
      <c r="BM45" s="220"/>
      <c r="BN45" s="220"/>
      <c r="BO45" s="229"/>
      <c r="BP45" s="229"/>
      <c r="BQ45" s="226">
        <v>39</v>
      </c>
      <c r="BR45" s="227"/>
      <c r="BS45" s="809"/>
      <c r="BT45" s="810"/>
      <c r="BU45" s="810"/>
      <c r="BV45" s="810"/>
      <c r="BW45" s="810"/>
      <c r="BX45" s="810"/>
      <c r="BY45" s="810"/>
      <c r="BZ45" s="810"/>
      <c r="CA45" s="810"/>
      <c r="CB45" s="810"/>
      <c r="CC45" s="810"/>
      <c r="CD45" s="810"/>
      <c r="CE45" s="810"/>
      <c r="CF45" s="810"/>
      <c r="CG45" s="811"/>
      <c r="CH45" s="812"/>
      <c r="CI45" s="813"/>
      <c r="CJ45" s="813"/>
      <c r="CK45" s="813"/>
      <c r="CL45" s="814"/>
      <c r="CM45" s="812"/>
      <c r="CN45" s="813"/>
      <c r="CO45" s="813"/>
      <c r="CP45" s="813"/>
      <c r="CQ45" s="814"/>
      <c r="CR45" s="812"/>
      <c r="CS45" s="813"/>
      <c r="CT45" s="813"/>
      <c r="CU45" s="813"/>
      <c r="CV45" s="814"/>
      <c r="CW45" s="812"/>
      <c r="CX45" s="813"/>
      <c r="CY45" s="813"/>
      <c r="CZ45" s="813"/>
      <c r="DA45" s="814"/>
      <c r="DB45" s="812"/>
      <c r="DC45" s="813"/>
      <c r="DD45" s="813"/>
      <c r="DE45" s="813"/>
      <c r="DF45" s="814"/>
      <c r="DG45" s="812"/>
      <c r="DH45" s="813"/>
      <c r="DI45" s="813"/>
      <c r="DJ45" s="813"/>
      <c r="DK45" s="814"/>
      <c r="DL45" s="812"/>
      <c r="DM45" s="813"/>
      <c r="DN45" s="813"/>
      <c r="DO45" s="813"/>
      <c r="DP45" s="814"/>
      <c r="DQ45" s="812"/>
      <c r="DR45" s="813"/>
      <c r="DS45" s="813"/>
      <c r="DT45" s="813"/>
      <c r="DU45" s="814"/>
      <c r="DV45" s="809"/>
      <c r="DW45" s="810"/>
      <c r="DX45" s="810"/>
      <c r="DY45" s="810"/>
      <c r="DZ45" s="815"/>
      <c r="EA45" s="218"/>
    </row>
    <row r="46" spans="1:131" ht="26.25" customHeight="1" x14ac:dyDescent="0.15">
      <c r="A46" s="226">
        <v>19</v>
      </c>
      <c r="B46" s="816"/>
      <c r="C46" s="817"/>
      <c r="D46" s="817"/>
      <c r="E46" s="817"/>
      <c r="F46" s="817"/>
      <c r="G46" s="817"/>
      <c r="H46" s="817"/>
      <c r="I46" s="817"/>
      <c r="J46" s="817"/>
      <c r="K46" s="817"/>
      <c r="L46" s="817"/>
      <c r="M46" s="817"/>
      <c r="N46" s="817"/>
      <c r="O46" s="817"/>
      <c r="P46" s="818"/>
      <c r="Q46" s="819"/>
      <c r="R46" s="820"/>
      <c r="S46" s="820"/>
      <c r="T46" s="820"/>
      <c r="U46" s="820"/>
      <c r="V46" s="820"/>
      <c r="W46" s="820"/>
      <c r="X46" s="820"/>
      <c r="Y46" s="820"/>
      <c r="Z46" s="820"/>
      <c r="AA46" s="820"/>
      <c r="AB46" s="820"/>
      <c r="AC46" s="820"/>
      <c r="AD46" s="820"/>
      <c r="AE46" s="821"/>
      <c r="AF46" s="822"/>
      <c r="AG46" s="823"/>
      <c r="AH46" s="823"/>
      <c r="AI46" s="823"/>
      <c r="AJ46" s="824"/>
      <c r="AK46" s="870"/>
      <c r="AL46" s="866"/>
      <c r="AM46" s="866"/>
      <c r="AN46" s="866"/>
      <c r="AO46" s="866"/>
      <c r="AP46" s="866"/>
      <c r="AQ46" s="866"/>
      <c r="AR46" s="866"/>
      <c r="AS46" s="866"/>
      <c r="AT46" s="866"/>
      <c r="AU46" s="866"/>
      <c r="AV46" s="866"/>
      <c r="AW46" s="866"/>
      <c r="AX46" s="866"/>
      <c r="AY46" s="866"/>
      <c r="AZ46" s="867"/>
      <c r="BA46" s="867"/>
      <c r="BB46" s="867"/>
      <c r="BC46" s="867"/>
      <c r="BD46" s="867"/>
      <c r="BE46" s="868"/>
      <c r="BF46" s="868"/>
      <c r="BG46" s="868"/>
      <c r="BH46" s="868"/>
      <c r="BI46" s="869"/>
      <c r="BJ46" s="220"/>
      <c r="BK46" s="220"/>
      <c r="BL46" s="220"/>
      <c r="BM46" s="220"/>
      <c r="BN46" s="220"/>
      <c r="BO46" s="229"/>
      <c r="BP46" s="229"/>
      <c r="BQ46" s="226">
        <v>40</v>
      </c>
      <c r="BR46" s="227"/>
      <c r="BS46" s="809"/>
      <c r="BT46" s="810"/>
      <c r="BU46" s="810"/>
      <c r="BV46" s="810"/>
      <c r="BW46" s="810"/>
      <c r="BX46" s="810"/>
      <c r="BY46" s="810"/>
      <c r="BZ46" s="810"/>
      <c r="CA46" s="810"/>
      <c r="CB46" s="810"/>
      <c r="CC46" s="810"/>
      <c r="CD46" s="810"/>
      <c r="CE46" s="810"/>
      <c r="CF46" s="810"/>
      <c r="CG46" s="811"/>
      <c r="CH46" s="812"/>
      <c r="CI46" s="813"/>
      <c r="CJ46" s="813"/>
      <c r="CK46" s="813"/>
      <c r="CL46" s="814"/>
      <c r="CM46" s="812"/>
      <c r="CN46" s="813"/>
      <c r="CO46" s="813"/>
      <c r="CP46" s="813"/>
      <c r="CQ46" s="814"/>
      <c r="CR46" s="812"/>
      <c r="CS46" s="813"/>
      <c r="CT46" s="813"/>
      <c r="CU46" s="813"/>
      <c r="CV46" s="814"/>
      <c r="CW46" s="812"/>
      <c r="CX46" s="813"/>
      <c r="CY46" s="813"/>
      <c r="CZ46" s="813"/>
      <c r="DA46" s="814"/>
      <c r="DB46" s="812"/>
      <c r="DC46" s="813"/>
      <c r="DD46" s="813"/>
      <c r="DE46" s="813"/>
      <c r="DF46" s="814"/>
      <c r="DG46" s="812"/>
      <c r="DH46" s="813"/>
      <c r="DI46" s="813"/>
      <c r="DJ46" s="813"/>
      <c r="DK46" s="814"/>
      <c r="DL46" s="812"/>
      <c r="DM46" s="813"/>
      <c r="DN46" s="813"/>
      <c r="DO46" s="813"/>
      <c r="DP46" s="814"/>
      <c r="DQ46" s="812"/>
      <c r="DR46" s="813"/>
      <c r="DS46" s="813"/>
      <c r="DT46" s="813"/>
      <c r="DU46" s="814"/>
      <c r="DV46" s="809"/>
      <c r="DW46" s="810"/>
      <c r="DX46" s="810"/>
      <c r="DY46" s="810"/>
      <c r="DZ46" s="815"/>
      <c r="EA46" s="218"/>
    </row>
    <row r="47" spans="1:131" ht="26.25" customHeight="1" x14ac:dyDescent="0.15">
      <c r="A47" s="226">
        <v>20</v>
      </c>
      <c r="B47" s="816"/>
      <c r="C47" s="817"/>
      <c r="D47" s="817"/>
      <c r="E47" s="817"/>
      <c r="F47" s="817"/>
      <c r="G47" s="817"/>
      <c r="H47" s="817"/>
      <c r="I47" s="817"/>
      <c r="J47" s="817"/>
      <c r="K47" s="817"/>
      <c r="L47" s="817"/>
      <c r="M47" s="817"/>
      <c r="N47" s="817"/>
      <c r="O47" s="817"/>
      <c r="P47" s="818"/>
      <c r="Q47" s="819"/>
      <c r="R47" s="820"/>
      <c r="S47" s="820"/>
      <c r="T47" s="820"/>
      <c r="U47" s="820"/>
      <c r="V47" s="820"/>
      <c r="W47" s="820"/>
      <c r="X47" s="820"/>
      <c r="Y47" s="820"/>
      <c r="Z47" s="820"/>
      <c r="AA47" s="820"/>
      <c r="AB47" s="820"/>
      <c r="AC47" s="820"/>
      <c r="AD47" s="820"/>
      <c r="AE47" s="821"/>
      <c r="AF47" s="822"/>
      <c r="AG47" s="823"/>
      <c r="AH47" s="823"/>
      <c r="AI47" s="823"/>
      <c r="AJ47" s="824"/>
      <c r="AK47" s="870"/>
      <c r="AL47" s="866"/>
      <c r="AM47" s="866"/>
      <c r="AN47" s="866"/>
      <c r="AO47" s="866"/>
      <c r="AP47" s="866"/>
      <c r="AQ47" s="866"/>
      <c r="AR47" s="866"/>
      <c r="AS47" s="866"/>
      <c r="AT47" s="866"/>
      <c r="AU47" s="866"/>
      <c r="AV47" s="866"/>
      <c r="AW47" s="866"/>
      <c r="AX47" s="866"/>
      <c r="AY47" s="866"/>
      <c r="AZ47" s="867"/>
      <c r="BA47" s="867"/>
      <c r="BB47" s="867"/>
      <c r="BC47" s="867"/>
      <c r="BD47" s="867"/>
      <c r="BE47" s="868"/>
      <c r="BF47" s="868"/>
      <c r="BG47" s="868"/>
      <c r="BH47" s="868"/>
      <c r="BI47" s="869"/>
      <c r="BJ47" s="220"/>
      <c r="BK47" s="220"/>
      <c r="BL47" s="220"/>
      <c r="BM47" s="220"/>
      <c r="BN47" s="220"/>
      <c r="BO47" s="229"/>
      <c r="BP47" s="229"/>
      <c r="BQ47" s="226">
        <v>41</v>
      </c>
      <c r="BR47" s="227"/>
      <c r="BS47" s="809"/>
      <c r="BT47" s="810"/>
      <c r="BU47" s="810"/>
      <c r="BV47" s="810"/>
      <c r="BW47" s="810"/>
      <c r="BX47" s="810"/>
      <c r="BY47" s="810"/>
      <c r="BZ47" s="810"/>
      <c r="CA47" s="810"/>
      <c r="CB47" s="810"/>
      <c r="CC47" s="810"/>
      <c r="CD47" s="810"/>
      <c r="CE47" s="810"/>
      <c r="CF47" s="810"/>
      <c r="CG47" s="811"/>
      <c r="CH47" s="812"/>
      <c r="CI47" s="813"/>
      <c r="CJ47" s="813"/>
      <c r="CK47" s="813"/>
      <c r="CL47" s="814"/>
      <c r="CM47" s="812"/>
      <c r="CN47" s="813"/>
      <c r="CO47" s="813"/>
      <c r="CP47" s="813"/>
      <c r="CQ47" s="814"/>
      <c r="CR47" s="812"/>
      <c r="CS47" s="813"/>
      <c r="CT47" s="813"/>
      <c r="CU47" s="813"/>
      <c r="CV47" s="814"/>
      <c r="CW47" s="812"/>
      <c r="CX47" s="813"/>
      <c r="CY47" s="813"/>
      <c r="CZ47" s="813"/>
      <c r="DA47" s="814"/>
      <c r="DB47" s="812"/>
      <c r="DC47" s="813"/>
      <c r="DD47" s="813"/>
      <c r="DE47" s="813"/>
      <c r="DF47" s="814"/>
      <c r="DG47" s="812"/>
      <c r="DH47" s="813"/>
      <c r="DI47" s="813"/>
      <c r="DJ47" s="813"/>
      <c r="DK47" s="814"/>
      <c r="DL47" s="812"/>
      <c r="DM47" s="813"/>
      <c r="DN47" s="813"/>
      <c r="DO47" s="813"/>
      <c r="DP47" s="814"/>
      <c r="DQ47" s="812"/>
      <c r="DR47" s="813"/>
      <c r="DS47" s="813"/>
      <c r="DT47" s="813"/>
      <c r="DU47" s="814"/>
      <c r="DV47" s="809"/>
      <c r="DW47" s="810"/>
      <c r="DX47" s="810"/>
      <c r="DY47" s="810"/>
      <c r="DZ47" s="815"/>
      <c r="EA47" s="218"/>
    </row>
    <row r="48" spans="1:131" ht="26.25" customHeight="1" x14ac:dyDescent="0.15">
      <c r="A48" s="226">
        <v>21</v>
      </c>
      <c r="B48" s="816"/>
      <c r="C48" s="817"/>
      <c r="D48" s="817"/>
      <c r="E48" s="817"/>
      <c r="F48" s="817"/>
      <c r="G48" s="817"/>
      <c r="H48" s="817"/>
      <c r="I48" s="817"/>
      <c r="J48" s="817"/>
      <c r="K48" s="817"/>
      <c r="L48" s="817"/>
      <c r="M48" s="817"/>
      <c r="N48" s="817"/>
      <c r="O48" s="817"/>
      <c r="P48" s="818"/>
      <c r="Q48" s="819"/>
      <c r="R48" s="820"/>
      <c r="S48" s="820"/>
      <c r="T48" s="820"/>
      <c r="U48" s="820"/>
      <c r="V48" s="820"/>
      <c r="W48" s="820"/>
      <c r="X48" s="820"/>
      <c r="Y48" s="820"/>
      <c r="Z48" s="820"/>
      <c r="AA48" s="820"/>
      <c r="AB48" s="820"/>
      <c r="AC48" s="820"/>
      <c r="AD48" s="820"/>
      <c r="AE48" s="821"/>
      <c r="AF48" s="822"/>
      <c r="AG48" s="823"/>
      <c r="AH48" s="823"/>
      <c r="AI48" s="823"/>
      <c r="AJ48" s="824"/>
      <c r="AK48" s="870"/>
      <c r="AL48" s="866"/>
      <c r="AM48" s="866"/>
      <c r="AN48" s="866"/>
      <c r="AO48" s="866"/>
      <c r="AP48" s="866"/>
      <c r="AQ48" s="866"/>
      <c r="AR48" s="866"/>
      <c r="AS48" s="866"/>
      <c r="AT48" s="866"/>
      <c r="AU48" s="866"/>
      <c r="AV48" s="866"/>
      <c r="AW48" s="866"/>
      <c r="AX48" s="866"/>
      <c r="AY48" s="866"/>
      <c r="AZ48" s="867"/>
      <c r="BA48" s="867"/>
      <c r="BB48" s="867"/>
      <c r="BC48" s="867"/>
      <c r="BD48" s="867"/>
      <c r="BE48" s="868"/>
      <c r="BF48" s="868"/>
      <c r="BG48" s="868"/>
      <c r="BH48" s="868"/>
      <c r="BI48" s="869"/>
      <c r="BJ48" s="220"/>
      <c r="BK48" s="220"/>
      <c r="BL48" s="220"/>
      <c r="BM48" s="220"/>
      <c r="BN48" s="220"/>
      <c r="BO48" s="229"/>
      <c r="BP48" s="229"/>
      <c r="BQ48" s="226">
        <v>42</v>
      </c>
      <c r="BR48" s="227"/>
      <c r="BS48" s="809"/>
      <c r="BT48" s="810"/>
      <c r="BU48" s="810"/>
      <c r="BV48" s="810"/>
      <c r="BW48" s="810"/>
      <c r="BX48" s="810"/>
      <c r="BY48" s="810"/>
      <c r="BZ48" s="810"/>
      <c r="CA48" s="810"/>
      <c r="CB48" s="810"/>
      <c r="CC48" s="810"/>
      <c r="CD48" s="810"/>
      <c r="CE48" s="810"/>
      <c r="CF48" s="810"/>
      <c r="CG48" s="811"/>
      <c r="CH48" s="812"/>
      <c r="CI48" s="813"/>
      <c r="CJ48" s="813"/>
      <c r="CK48" s="813"/>
      <c r="CL48" s="814"/>
      <c r="CM48" s="812"/>
      <c r="CN48" s="813"/>
      <c r="CO48" s="813"/>
      <c r="CP48" s="813"/>
      <c r="CQ48" s="814"/>
      <c r="CR48" s="812"/>
      <c r="CS48" s="813"/>
      <c r="CT48" s="813"/>
      <c r="CU48" s="813"/>
      <c r="CV48" s="814"/>
      <c r="CW48" s="812"/>
      <c r="CX48" s="813"/>
      <c r="CY48" s="813"/>
      <c r="CZ48" s="813"/>
      <c r="DA48" s="814"/>
      <c r="DB48" s="812"/>
      <c r="DC48" s="813"/>
      <c r="DD48" s="813"/>
      <c r="DE48" s="813"/>
      <c r="DF48" s="814"/>
      <c r="DG48" s="812"/>
      <c r="DH48" s="813"/>
      <c r="DI48" s="813"/>
      <c r="DJ48" s="813"/>
      <c r="DK48" s="814"/>
      <c r="DL48" s="812"/>
      <c r="DM48" s="813"/>
      <c r="DN48" s="813"/>
      <c r="DO48" s="813"/>
      <c r="DP48" s="814"/>
      <c r="DQ48" s="812"/>
      <c r="DR48" s="813"/>
      <c r="DS48" s="813"/>
      <c r="DT48" s="813"/>
      <c r="DU48" s="814"/>
      <c r="DV48" s="809"/>
      <c r="DW48" s="810"/>
      <c r="DX48" s="810"/>
      <c r="DY48" s="810"/>
      <c r="DZ48" s="815"/>
      <c r="EA48" s="218"/>
    </row>
    <row r="49" spans="1:131" ht="26.25" customHeight="1" x14ac:dyDescent="0.15">
      <c r="A49" s="226">
        <v>22</v>
      </c>
      <c r="B49" s="816"/>
      <c r="C49" s="817"/>
      <c r="D49" s="817"/>
      <c r="E49" s="817"/>
      <c r="F49" s="817"/>
      <c r="G49" s="817"/>
      <c r="H49" s="817"/>
      <c r="I49" s="817"/>
      <c r="J49" s="817"/>
      <c r="K49" s="817"/>
      <c r="L49" s="817"/>
      <c r="M49" s="817"/>
      <c r="N49" s="817"/>
      <c r="O49" s="817"/>
      <c r="P49" s="818"/>
      <c r="Q49" s="819"/>
      <c r="R49" s="820"/>
      <c r="S49" s="820"/>
      <c r="T49" s="820"/>
      <c r="U49" s="820"/>
      <c r="V49" s="820"/>
      <c r="W49" s="820"/>
      <c r="X49" s="820"/>
      <c r="Y49" s="820"/>
      <c r="Z49" s="820"/>
      <c r="AA49" s="820"/>
      <c r="AB49" s="820"/>
      <c r="AC49" s="820"/>
      <c r="AD49" s="820"/>
      <c r="AE49" s="821"/>
      <c r="AF49" s="822"/>
      <c r="AG49" s="823"/>
      <c r="AH49" s="823"/>
      <c r="AI49" s="823"/>
      <c r="AJ49" s="824"/>
      <c r="AK49" s="870"/>
      <c r="AL49" s="866"/>
      <c r="AM49" s="866"/>
      <c r="AN49" s="866"/>
      <c r="AO49" s="866"/>
      <c r="AP49" s="866"/>
      <c r="AQ49" s="866"/>
      <c r="AR49" s="866"/>
      <c r="AS49" s="866"/>
      <c r="AT49" s="866"/>
      <c r="AU49" s="866"/>
      <c r="AV49" s="866"/>
      <c r="AW49" s="866"/>
      <c r="AX49" s="866"/>
      <c r="AY49" s="866"/>
      <c r="AZ49" s="867"/>
      <c r="BA49" s="867"/>
      <c r="BB49" s="867"/>
      <c r="BC49" s="867"/>
      <c r="BD49" s="867"/>
      <c r="BE49" s="868"/>
      <c r="BF49" s="868"/>
      <c r="BG49" s="868"/>
      <c r="BH49" s="868"/>
      <c r="BI49" s="869"/>
      <c r="BJ49" s="220"/>
      <c r="BK49" s="220"/>
      <c r="BL49" s="220"/>
      <c r="BM49" s="220"/>
      <c r="BN49" s="220"/>
      <c r="BO49" s="229"/>
      <c r="BP49" s="229"/>
      <c r="BQ49" s="226">
        <v>43</v>
      </c>
      <c r="BR49" s="227"/>
      <c r="BS49" s="809"/>
      <c r="BT49" s="810"/>
      <c r="BU49" s="810"/>
      <c r="BV49" s="810"/>
      <c r="BW49" s="810"/>
      <c r="BX49" s="810"/>
      <c r="BY49" s="810"/>
      <c r="BZ49" s="810"/>
      <c r="CA49" s="810"/>
      <c r="CB49" s="810"/>
      <c r="CC49" s="810"/>
      <c r="CD49" s="810"/>
      <c r="CE49" s="810"/>
      <c r="CF49" s="810"/>
      <c r="CG49" s="811"/>
      <c r="CH49" s="812"/>
      <c r="CI49" s="813"/>
      <c r="CJ49" s="813"/>
      <c r="CK49" s="813"/>
      <c r="CL49" s="814"/>
      <c r="CM49" s="812"/>
      <c r="CN49" s="813"/>
      <c r="CO49" s="813"/>
      <c r="CP49" s="813"/>
      <c r="CQ49" s="814"/>
      <c r="CR49" s="812"/>
      <c r="CS49" s="813"/>
      <c r="CT49" s="813"/>
      <c r="CU49" s="813"/>
      <c r="CV49" s="814"/>
      <c r="CW49" s="812"/>
      <c r="CX49" s="813"/>
      <c r="CY49" s="813"/>
      <c r="CZ49" s="813"/>
      <c r="DA49" s="814"/>
      <c r="DB49" s="812"/>
      <c r="DC49" s="813"/>
      <c r="DD49" s="813"/>
      <c r="DE49" s="813"/>
      <c r="DF49" s="814"/>
      <c r="DG49" s="812"/>
      <c r="DH49" s="813"/>
      <c r="DI49" s="813"/>
      <c r="DJ49" s="813"/>
      <c r="DK49" s="814"/>
      <c r="DL49" s="812"/>
      <c r="DM49" s="813"/>
      <c r="DN49" s="813"/>
      <c r="DO49" s="813"/>
      <c r="DP49" s="814"/>
      <c r="DQ49" s="812"/>
      <c r="DR49" s="813"/>
      <c r="DS49" s="813"/>
      <c r="DT49" s="813"/>
      <c r="DU49" s="814"/>
      <c r="DV49" s="809"/>
      <c r="DW49" s="810"/>
      <c r="DX49" s="810"/>
      <c r="DY49" s="810"/>
      <c r="DZ49" s="815"/>
      <c r="EA49" s="218"/>
    </row>
    <row r="50" spans="1:131" ht="26.25" customHeight="1" x14ac:dyDescent="0.15">
      <c r="A50" s="226">
        <v>23</v>
      </c>
      <c r="B50" s="816"/>
      <c r="C50" s="817"/>
      <c r="D50" s="817"/>
      <c r="E50" s="817"/>
      <c r="F50" s="817"/>
      <c r="G50" s="817"/>
      <c r="H50" s="817"/>
      <c r="I50" s="817"/>
      <c r="J50" s="817"/>
      <c r="K50" s="817"/>
      <c r="L50" s="817"/>
      <c r="M50" s="817"/>
      <c r="N50" s="817"/>
      <c r="O50" s="817"/>
      <c r="P50" s="818"/>
      <c r="Q50" s="871"/>
      <c r="R50" s="872"/>
      <c r="S50" s="872"/>
      <c r="T50" s="872"/>
      <c r="U50" s="872"/>
      <c r="V50" s="872"/>
      <c r="W50" s="872"/>
      <c r="X50" s="872"/>
      <c r="Y50" s="872"/>
      <c r="Z50" s="872"/>
      <c r="AA50" s="872"/>
      <c r="AB50" s="872"/>
      <c r="AC50" s="872"/>
      <c r="AD50" s="872"/>
      <c r="AE50" s="873"/>
      <c r="AF50" s="822"/>
      <c r="AG50" s="823"/>
      <c r="AH50" s="823"/>
      <c r="AI50" s="823"/>
      <c r="AJ50" s="824"/>
      <c r="AK50" s="875"/>
      <c r="AL50" s="872"/>
      <c r="AM50" s="872"/>
      <c r="AN50" s="872"/>
      <c r="AO50" s="872"/>
      <c r="AP50" s="872"/>
      <c r="AQ50" s="872"/>
      <c r="AR50" s="872"/>
      <c r="AS50" s="872"/>
      <c r="AT50" s="872"/>
      <c r="AU50" s="872"/>
      <c r="AV50" s="872"/>
      <c r="AW50" s="872"/>
      <c r="AX50" s="872"/>
      <c r="AY50" s="872"/>
      <c r="AZ50" s="874"/>
      <c r="BA50" s="874"/>
      <c r="BB50" s="874"/>
      <c r="BC50" s="874"/>
      <c r="BD50" s="874"/>
      <c r="BE50" s="868"/>
      <c r="BF50" s="868"/>
      <c r="BG50" s="868"/>
      <c r="BH50" s="868"/>
      <c r="BI50" s="869"/>
      <c r="BJ50" s="220"/>
      <c r="BK50" s="220"/>
      <c r="BL50" s="220"/>
      <c r="BM50" s="220"/>
      <c r="BN50" s="220"/>
      <c r="BO50" s="229"/>
      <c r="BP50" s="229"/>
      <c r="BQ50" s="226">
        <v>44</v>
      </c>
      <c r="BR50" s="227"/>
      <c r="BS50" s="809"/>
      <c r="BT50" s="810"/>
      <c r="BU50" s="810"/>
      <c r="BV50" s="810"/>
      <c r="BW50" s="810"/>
      <c r="BX50" s="810"/>
      <c r="BY50" s="810"/>
      <c r="BZ50" s="810"/>
      <c r="CA50" s="810"/>
      <c r="CB50" s="810"/>
      <c r="CC50" s="810"/>
      <c r="CD50" s="810"/>
      <c r="CE50" s="810"/>
      <c r="CF50" s="810"/>
      <c r="CG50" s="811"/>
      <c r="CH50" s="812"/>
      <c r="CI50" s="813"/>
      <c r="CJ50" s="813"/>
      <c r="CK50" s="813"/>
      <c r="CL50" s="814"/>
      <c r="CM50" s="812"/>
      <c r="CN50" s="813"/>
      <c r="CO50" s="813"/>
      <c r="CP50" s="813"/>
      <c r="CQ50" s="814"/>
      <c r="CR50" s="812"/>
      <c r="CS50" s="813"/>
      <c r="CT50" s="813"/>
      <c r="CU50" s="813"/>
      <c r="CV50" s="814"/>
      <c r="CW50" s="812"/>
      <c r="CX50" s="813"/>
      <c r="CY50" s="813"/>
      <c r="CZ50" s="813"/>
      <c r="DA50" s="814"/>
      <c r="DB50" s="812"/>
      <c r="DC50" s="813"/>
      <c r="DD50" s="813"/>
      <c r="DE50" s="813"/>
      <c r="DF50" s="814"/>
      <c r="DG50" s="812"/>
      <c r="DH50" s="813"/>
      <c r="DI50" s="813"/>
      <c r="DJ50" s="813"/>
      <c r="DK50" s="814"/>
      <c r="DL50" s="812"/>
      <c r="DM50" s="813"/>
      <c r="DN50" s="813"/>
      <c r="DO50" s="813"/>
      <c r="DP50" s="814"/>
      <c r="DQ50" s="812"/>
      <c r="DR50" s="813"/>
      <c r="DS50" s="813"/>
      <c r="DT50" s="813"/>
      <c r="DU50" s="814"/>
      <c r="DV50" s="809"/>
      <c r="DW50" s="810"/>
      <c r="DX50" s="810"/>
      <c r="DY50" s="810"/>
      <c r="DZ50" s="815"/>
      <c r="EA50" s="218"/>
    </row>
    <row r="51" spans="1:131" ht="26.25" customHeight="1" x14ac:dyDescent="0.15">
      <c r="A51" s="226">
        <v>24</v>
      </c>
      <c r="B51" s="816"/>
      <c r="C51" s="817"/>
      <c r="D51" s="817"/>
      <c r="E51" s="817"/>
      <c r="F51" s="817"/>
      <c r="G51" s="817"/>
      <c r="H51" s="817"/>
      <c r="I51" s="817"/>
      <c r="J51" s="817"/>
      <c r="K51" s="817"/>
      <c r="L51" s="817"/>
      <c r="M51" s="817"/>
      <c r="N51" s="817"/>
      <c r="O51" s="817"/>
      <c r="P51" s="818"/>
      <c r="Q51" s="871"/>
      <c r="R51" s="872"/>
      <c r="S51" s="872"/>
      <c r="T51" s="872"/>
      <c r="U51" s="872"/>
      <c r="V51" s="872"/>
      <c r="W51" s="872"/>
      <c r="X51" s="872"/>
      <c r="Y51" s="872"/>
      <c r="Z51" s="872"/>
      <c r="AA51" s="872"/>
      <c r="AB51" s="872"/>
      <c r="AC51" s="872"/>
      <c r="AD51" s="872"/>
      <c r="AE51" s="873"/>
      <c r="AF51" s="822"/>
      <c r="AG51" s="823"/>
      <c r="AH51" s="823"/>
      <c r="AI51" s="823"/>
      <c r="AJ51" s="824"/>
      <c r="AK51" s="875"/>
      <c r="AL51" s="872"/>
      <c r="AM51" s="872"/>
      <c r="AN51" s="872"/>
      <c r="AO51" s="872"/>
      <c r="AP51" s="872"/>
      <c r="AQ51" s="872"/>
      <c r="AR51" s="872"/>
      <c r="AS51" s="872"/>
      <c r="AT51" s="872"/>
      <c r="AU51" s="872"/>
      <c r="AV51" s="872"/>
      <c r="AW51" s="872"/>
      <c r="AX51" s="872"/>
      <c r="AY51" s="872"/>
      <c r="AZ51" s="874"/>
      <c r="BA51" s="874"/>
      <c r="BB51" s="874"/>
      <c r="BC51" s="874"/>
      <c r="BD51" s="874"/>
      <c r="BE51" s="868"/>
      <c r="BF51" s="868"/>
      <c r="BG51" s="868"/>
      <c r="BH51" s="868"/>
      <c r="BI51" s="869"/>
      <c r="BJ51" s="220"/>
      <c r="BK51" s="220"/>
      <c r="BL51" s="220"/>
      <c r="BM51" s="220"/>
      <c r="BN51" s="220"/>
      <c r="BO51" s="229"/>
      <c r="BP51" s="229"/>
      <c r="BQ51" s="226">
        <v>45</v>
      </c>
      <c r="BR51" s="227"/>
      <c r="BS51" s="809"/>
      <c r="BT51" s="810"/>
      <c r="BU51" s="810"/>
      <c r="BV51" s="810"/>
      <c r="BW51" s="810"/>
      <c r="BX51" s="810"/>
      <c r="BY51" s="810"/>
      <c r="BZ51" s="810"/>
      <c r="CA51" s="810"/>
      <c r="CB51" s="810"/>
      <c r="CC51" s="810"/>
      <c r="CD51" s="810"/>
      <c r="CE51" s="810"/>
      <c r="CF51" s="810"/>
      <c r="CG51" s="811"/>
      <c r="CH51" s="812"/>
      <c r="CI51" s="813"/>
      <c r="CJ51" s="813"/>
      <c r="CK51" s="813"/>
      <c r="CL51" s="814"/>
      <c r="CM51" s="812"/>
      <c r="CN51" s="813"/>
      <c r="CO51" s="813"/>
      <c r="CP51" s="813"/>
      <c r="CQ51" s="814"/>
      <c r="CR51" s="812"/>
      <c r="CS51" s="813"/>
      <c r="CT51" s="813"/>
      <c r="CU51" s="813"/>
      <c r="CV51" s="814"/>
      <c r="CW51" s="812"/>
      <c r="CX51" s="813"/>
      <c r="CY51" s="813"/>
      <c r="CZ51" s="813"/>
      <c r="DA51" s="814"/>
      <c r="DB51" s="812"/>
      <c r="DC51" s="813"/>
      <c r="DD51" s="813"/>
      <c r="DE51" s="813"/>
      <c r="DF51" s="814"/>
      <c r="DG51" s="812"/>
      <c r="DH51" s="813"/>
      <c r="DI51" s="813"/>
      <c r="DJ51" s="813"/>
      <c r="DK51" s="814"/>
      <c r="DL51" s="812"/>
      <c r="DM51" s="813"/>
      <c r="DN51" s="813"/>
      <c r="DO51" s="813"/>
      <c r="DP51" s="814"/>
      <c r="DQ51" s="812"/>
      <c r="DR51" s="813"/>
      <c r="DS51" s="813"/>
      <c r="DT51" s="813"/>
      <c r="DU51" s="814"/>
      <c r="DV51" s="809"/>
      <c r="DW51" s="810"/>
      <c r="DX51" s="810"/>
      <c r="DY51" s="810"/>
      <c r="DZ51" s="815"/>
      <c r="EA51" s="218"/>
    </row>
    <row r="52" spans="1:131" ht="26.25" customHeight="1" x14ac:dyDescent="0.15">
      <c r="A52" s="226">
        <v>25</v>
      </c>
      <c r="B52" s="816"/>
      <c r="C52" s="817"/>
      <c r="D52" s="817"/>
      <c r="E52" s="817"/>
      <c r="F52" s="817"/>
      <c r="G52" s="817"/>
      <c r="H52" s="817"/>
      <c r="I52" s="817"/>
      <c r="J52" s="817"/>
      <c r="K52" s="817"/>
      <c r="L52" s="817"/>
      <c r="M52" s="817"/>
      <c r="N52" s="817"/>
      <c r="O52" s="817"/>
      <c r="P52" s="818"/>
      <c r="Q52" s="871"/>
      <c r="R52" s="872"/>
      <c r="S52" s="872"/>
      <c r="T52" s="872"/>
      <c r="U52" s="872"/>
      <c r="V52" s="872"/>
      <c r="W52" s="872"/>
      <c r="X52" s="872"/>
      <c r="Y52" s="872"/>
      <c r="Z52" s="872"/>
      <c r="AA52" s="872"/>
      <c r="AB52" s="872"/>
      <c r="AC52" s="872"/>
      <c r="AD52" s="872"/>
      <c r="AE52" s="873"/>
      <c r="AF52" s="822"/>
      <c r="AG52" s="823"/>
      <c r="AH52" s="823"/>
      <c r="AI52" s="823"/>
      <c r="AJ52" s="824"/>
      <c r="AK52" s="875"/>
      <c r="AL52" s="872"/>
      <c r="AM52" s="872"/>
      <c r="AN52" s="872"/>
      <c r="AO52" s="872"/>
      <c r="AP52" s="872"/>
      <c r="AQ52" s="872"/>
      <c r="AR52" s="872"/>
      <c r="AS52" s="872"/>
      <c r="AT52" s="872"/>
      <c r="AU52" s="872"/>
      <c r="AV52" s="872"/>
      <c r="AW52" s="872"/>
      <c r="AX52" s="872"/>
      <c r="AY52" s="872"/>
      <c r="AZ52" s="874"/>
      <c r="BA52" s="874"/>
      <c r="BB52" s="874"/>
      <c r="BC52" s="874"/>
      <c r="BD52" s="874"/>
      <c r="BE52" s="868"/>
      <c r="BF52" s="868"/>
      <c r="BG52" s="868"/>
      <c r="BH52" s="868"/>
      <c r="BI52" s="869"/>
      <c r="BJ52" s="220"/>
      <c r="BK52" s="220"/>
      <c r="BL52" s="220"/>
      <c r="BM52" s="220"/>
      <c r="BN52" s="220"/>
      <c r="BO52" s="229"/>
      <c r="BP52" s="229"/>
      <c r="BQ52" s="226">
        <v>46</v>
      </c>
      <c r="BR52" s="227"/>
      <c r="BS52" s="809"/>
      <c r="BT52" s="810"/>
      <c r="BU52" s="810"/>
      <c r="BV52" s="810"/>
      <c r="BW52" s="810"/>
      <c r="BX52" s="810"/>
      <c r="BY52" s="810"/>
      <c r="BZ52" s="810"/>
      <c r="CA52" s="810"/>
      <c r="CB52" s="810"/>
      <c r="CC52" s="810"/>
      <c r="CD52" s="810"/>
      <c r="CE52" s="810"/>
      <c r="CF52" s="810"/>
      <c r="CG52" s="811"/>
      <c r="CH52" s="812"/>
      <c r="CI52" s="813"/>
      <c r="CJ52" s="813"/>
      <c r="CK52" s="813"/>
      <c r="CL52" s="814"/>
      <c r="CM52" s="812"/>
      <c r="CN52" s="813"/>
      <c r="CO52" s="813"/>
      <c r="CP52" s="813"/>
      <c r="CQ52" s="814"/>
      <c r="CR52" s="812"/>
      <c r="CS52" s="813"/>
      <c r="CT52" s="813"/>
      <c r="CU52" s="813"/>
      <c r="CV52" s="814"/>
      <c r="CW52" s="812"/>
      <c r="CX52" s="813"/>
      <c r="CY52" s="813"/>
      <c r="CZ52" s="813"/>
      <c r="DA52" s="814"/>
      <c r="DB52" s="812"/>
      <c r="DC52" s="813"/>
      <c r="DD52" s="813"/>
      <c r="DE52" s="813"/>
      <c r="DF52" s="814"/>
      <c r="DG52" s="812"/>
      <c r="DH52" s="813"/>
      <c r="DI52" s="813"/>
      <c r="DJ52" s="813"/>
      <c r="DK52" s="814"/>
      <c r="DL52" s="812"/>
      <c r="DM52" s="813"/>
      <c r="DN52" s="813"/>
      <c r="DO52" s="813"/>
      <c r="DP52" s="814"/>
      <c r="DQ52" s="812"/>
      <c r="DR52" s="813"/>
      <c r="DS52" s="813"/>
      <c r="DT52" s="813"/>
      <c r="DU52" s="814"/>
      <c r="DV52" s="809"/>
      <c r="DW52" s="810"/>
      <c r="DX52" s="810"/>
      <c r="DY52" s="810"/>
      <c r="DZ52" s="815"/>
      <c r="EA52" s="218"/>
    </row>
    <row r="53" spans="1:131" ht="26.25" customHeight="1" x14ac:dyDescent="0.15">
      <c r="A53" s="226">
        <v>26</v>
      </c>
      <c r="B53" s="816"/>
      <c r="C53" s="817"/>
      <c r="D53" s="817"/>
      <c r="E53" s="817"/>
      <c r="F53" s="817"/>
      <c r="G53" s="817"/>
      <c r="H53" s="817"/>
      <c r="I53" s="817"/>
      <c r="J53" s="817"/>
      <c r="K53" s="817"/>
      <c r="L53" s="817"/>
      <c r="M53" s="817"/>
      <c r="N53" s="817"/>
      <c r="O53" s="817"/>
      <c r="P53" s="818"/>
      <c r="Q53" s="871"/>
      <c r="R53" s="872"/>
      <c r="S53" s="872"/>
      <c r="T53" s="872"/>
      <c r="U53" s="872"/>
      <c r="V53" s="872"/>
      <c r="W53" s="872"/>
      <c r="X53" s="872"/>
      <c r="Y53" s="872"/>
      <c r="Z53" s="872"/>
      <c r="AA53" s="872"/>
      <c r="AB53" s="872"/>
      <c r="AC53" s="872"/>
      <c r="AD53" s="872"/>
      <c r="AE53" s="873"/>
      <c r="AF53" s="822"/>
      <c r="AG53" s="823"/>
      <c r="AH53" s="823"/>
      <c r="AI53" s="823"/>
      <c r="AJ53" s="824"/>
      <c r="AK53" s="875"/>
      <c r="AL53" s="872"/>
      <c r="AM53" s="872"/>
      <c r="AN53" s="872"/>
      <c r="AO53" s="872"/>
      <c r="AP53" s="872"/>
      <c r="AQ53" s="872"/>
      <c r="AR53" s="872"/>
      <c r="AS53" s="872"/>
      <c r="AT53" s="872"/>
      <c r="AU53" s="872"/>
      <c r="AV53" s="872"/>
      <c r="AW53" s="872"/>
      <c r="AX53" s="872"/>
      <c r="AY53" s="872"/>
      <c r="AZ53" s="874"/>
      <c r="BA53" s="874"/>
      <c r="BB53" s="874"/>
      <c r="BC53" s="874"/>
      <c r="BD53" s="874"/>
      <c r="BE53" s="868"/>
      <c r="BF53" s="868"/>
      <c r="BG53" s="868"/>
      <c r="BH53" s="868"/>
      <c r="BI53" s="869"/>
      <c r="BJ53" s="220"/>
      <c r="BK53" s="220"/>
      <c r="BL53" s="220"/>
      <c r="BM53" s="220"/>
      <c r="BN53" s="220"/>
      <c r="BO53" s="229"/>
      <c r="BP53" s="229"/>
      <c r="BQ53" s="226">
        <v>47</v>
      </c>
      <c r="BR53" s="227"/>
      <c r="BS53" s="809"/>
      <c r="BT53" s="810"/>
      <c r="BU53" s="810"/>
      <c r="BV53" s="810"/>
      <c r="BW53" s="810"/>
      <c r="BX53" s="810"/>
      <c r="BY53" s="810"/>
      <c r="BZ53" s="810"/>
      <c r="CA53" s="810"/>
      <c r="CB53" s="810"/>
      <c r="CC53" s="810"/>
      <c r="CD53" s="810"/>
      <c r="CE53" s="810"/>
      <c r="CF53" s="810"/>
      <c r="CG53" s="811"/>
      <c r="CH53" s="812"/>
      <c r="CI53" s="813"/>
      <c r="CJ53" s="813"/>
      <c r="CK53" s="813"/>
      <c r="CL53" s="814"/>
      <c r="CM53" s="812"/>
      <c r="CN53" s="813"/>
      <c r="CO53" s="813"/>
      <c r="CP53" s="813"/>
      <c r="CQ53" s="814"/>
      <c r="CR53" s="812"/>
      <c r="CS53" s="813"/>
      <c r="CT53" s="813"/>
      <c r="CU53" s="813"/>
      <c r="CV53" s="814"/>
      <c r="CW53" s="812"/>
      <c r="CX53" s="813"/>
      <c r="CY53" s="813"/>
      <c r="CZ53" s="813"/>
      <c r="DA53" s="814"/>
      <c r="DB53" s="812"/>
      <c r="DC53" s="813"/>
      <c r="DD53" s="813"/>
      <c r="DE53" s="813"/>
      <c r="DF53" s="814"/>
      <c r="DG53" s="812"/>
      <c r="DH53" s="813"/>
      <c r="DI53" s="813"/>
      <c r="DJ53" s="813"/>
      <c r="DK53" s="814"/>
      <c r="DL53" s="812"/>
      <c r="DM53" s="813"/>
      <c r="DN53" s="813"/>
      <c r="DO53" s="813"/>
      <c r="DP53" s="814"/>
      <c r="DQ53" s="812"/>
      <c r="DR53" s="813"/>
      <c r="DS53" s="813"/>
      <c r="DT53" s="813"/>
      <c r="DU53" s="814"/>
      <c r="DV53" s="809"/>
      <c r="DW53" s="810"/>
      <c r="DX53" s="810"/>
      <c r="DY53" s="810"/>
      <c r="DZ53" s="815"/>
      <c r="EA53" s="218"/>
    </row>
    <row r="54" spans="1:131" ht="26.25" customHeight="1" x14ac:dyDescent="0.15">
      <c r="A54" s="226">
        <v>27</v>
      </c>
      <c r="B54" s="816"/>
      <c r="C54" s="817"/>
      <c r="D54" s="817"/>
      <c r="E54" s="817"/>
      <c r="F54" s="817"/>
      <c r="G54" s="817"/>
      <c r="H54" s="817"/>
      <c r="I54" s="817"/>
      <c r="J54" s="817"/>
      <c r="K54" s="817"/>
      <c r="L54" s="817"/>
      <c r="M54" s="817"/>
      <c r="N54" s="817"/>
      <c r="O54" s="817"/>
      <c r="P54" s="818"/>
      <c r="Q54" s="871"/>
      <c r="R54" s="872"/>
      <c r="S54" s="872"/>
      <c r="T54" s="872"/>
      <c r="U54" s="872"/>
      <c r="V54" s="872"/>
      <c r="W54" s="872"/>
      <c r="X54" s="872"/>
      <c r="Y54" s="872"/>
      <c r="Z54" s="872"/>
      <c r="AA54" s="872"/>
      <c r="AB54" s="872"/>
      <c r="AC54" s="872"/>
      <c r="AD54" s="872"/>
      <c r="AE54" s="873"/>
      <c r="AF54" s="822"/>
      <c r="AG54" s="823"/>
      <c r="AH54" s="823"/>
      <c r="AI54" s="823"/>
      <c r="AJ54" s="824"/>
      <c r="AK54" s="875"/>
      <c r="AL54" s="872"/>
      <c r="AM54" s="872"/>
      <c r="AN54" s="872"/>
      <c r="AO54" s="872"/>
      <c r="AP54" s="872"/>
      <c r="AQ54" s="872"/>
      <c r="AR54" s="872"/>
      <c r="AS54" s="872"/>
      <c r="AT54" s="872"/>
      <c r="AU54" s="872"/>
      <c r="AV54" s="872"/>
      <c r="AW54" s="872"/>
      <c r="AX54" s="872"/>
      <c r="AY54" s="872"/>
      <c r="AZ54" s="874"/>
      <c r="BA54" s="874"/>
      <c r="BB54" s="874"/>
      <c r="BC54" s="874"/>
      <c r="BD54" s="874"/>
      <c r="BE54" s="868"/>
      <c r="BF54" s="868"/>
      <c r="BG54" s="868"/>
      <c r="BH54" s="868"/>
      <c r="BI54" s="869"/>
      <c r="BJ54" s="220"/>
      <c r="BK54" s="220"/>
      <c r="BL54" s="220"/>
      <c r="BM54" s="220"/>
      <c r="BN54" s="220"/>
      <c r="BO54" s="229"/>
      <c r="BP54" s="229"/>
      <c r="BQ54" s="226">
        <v>48</v>
      </c>
      <c r="BR54" s="227"/>
      <c r="BS54" s="809"/>
      <c r="BT54" s="810"/>
      <c r="BU54" s="810"/>
      <c r="BV54" s="810"/>
      <c r="BW54" s="810"/>
      <c r="BX54" s="810"/>
      <c r="BY54" s="810"/>
      <c r="BZ54" s="810"/>
      <c r="CA54" s="810"/>
      <c r="CB54" s="810"/>
      <c r="CC54" s="810"/>
      <c r="CD54" s="810"/>
      <c r="CE54" s="810"/>
      <c r="CF54" s="810"/>
      <c r="CG54" s="811"/>
      <c r="CH54" s="812"/>
      <c r="CI54" s="813"/>
      <c r="CJ54" s="813"/>
      <c r="CK54" s="813"/>
      <c r="CL54" s="814"/>
      <c r="CM54" s="812"/>
      <c r="CN54" s="813"/>
      <c r="CO54" s="813"/>
      <c r="CP54" s="813"/>
      <c r="CQ54" s="814"/>
      <c r="CR54" s="812"/>
      <c r="CS54" s="813"/>
      <c r="CT54" s="813"/>
      <c r="CU54" s="813"/>
      <c r="CV54" s="814"/>
      <c r="CW54" s="812"/>
      <c r="CX54" s="813"/>
      <c r="CY54" s="813"/>
      <c r="CZ54" s="813"/>
      <c r="DA54" s="814"/>
      <c r="DB54" s="812"/>
      <c r="DC54" s="813"/>
      <c r="DD54" s="813"/>
      <c r="DE54" s="813"/>
      <c r="DF54" s="814"/>
      <c r="DG54" s="812"/>
      <c r="DH54" s="813"/>
      <c r="DI54" s="813"/>
      <c r="DJ54" s="813"/>
      <c r="DK54" s="814"/>
      <c r="DL54" s="812"/>
      <c r="DM54" s="813"/>
      <c r="DN54" s="813"/>
      <c r="DO54" s="813"/>
      <c r="DP54" s="814"/>
      <c r="DQ54" s="812"/>
      <c r="DR54" s="813"/>
      <c r="DS54" s="813"/>
      <c r="DT54" s="813"/>
      <c r="DU54" s="814"/>
      <c r="DV54" s="809"/>
      <c r="DW54" s="810"/>
      <c r="DX54" s="810"/>
      <c r="DY54" s="810"/>
      <c r="DZ54" s="815"/>
      <c r="EA54" s="218"/>
    </row>
    <row r="55" spans="1:131" ht="26.25" customHeight="1" x14ac:dyDescent="0.15">
      <c r="A55" s="226">
        <v>28</v>
      </c>
      <c r="B55" s="816"/>
      <c r="C55" s="817"/>
      <c r="D55" s="817"/>
      <c r="E55" s="817"/>
      <c r="F55" s="817"/>
      <c r="G55" s="817"/>
      <c r="H55" s="817"/>
      <c r="I55" s="817"/>
      <c r="J55" s="817"/>
      <c r="K55" s="817"/>
      <c r="L55" s="817"/>
      <c r="M55" s="817"/>
      <c r="N55" s="817"/>
      <c r="O55" s="817"/>
      <c r="P55" s="818"/>
      <c r="Q55" s="871"/>
      <c r="R55" s="872"/>
      <c r="S55" s="872"/>
      <c r="T55" s="872"/>
      <c r="U55" s="872"/>
      <c r="V55" s="872"/>
      <c r="W55" s="872"/>
      <c r="X55" s="872"/>
      <c r="Y55" s="872"/>
      <c r="Z55" s="872"/>
      <c r="AA55" s="872"/>
      <c r="AB55" s="872"/>
      <c r="AC55" s="872"/>
      <c r="AD55" s="872"/>
      <c r="AE55" s="873"/>
      <c r="AF55" s="822"/>
      <c r="AG55" s="823"/>
      <c r="AH55" s="823"/>
      <c r="AI55" s="823"/>
      <c r="AJ55" s="824"/>
      <c r="AK55" s="875"/>
      <c r="AL55" s="872"/>
      <c r="AM55" s="872"/>
      <c r="AN55" s="872"/>
      <c r="AO55" s="872"/>
      <c r="AP55" s="872"/>
      <c r="AQ55" s="872"/>
      <c r="AR55" s="872"/>
      <c r="AS55" s="872"/>
      <c r="AT55" s="872"/>
      <c r="AU55" s="872"/>
      <c r="AV55" s="872"/>
      <c r="AW55" s="872"/>
      <c r="AX55" s="872"/>
      <c r="AY55" s="872"/>
      <c r="AZ55" s="874"/>
      <c r="BA55" s="874"/>
      <c r="BB55" s="874"/>
      <c r="BC55" s="874"/>
      <c r="BD55" s="874"/>
      <c r="BE55" s="868"/>
      <c r="BF55" s="868"/>
      <c r="BG55" s="868"/>
      <c r="BH55" s="868"/>
      <c r="BI55" s="869"/>
      <c r="BJ55" s="220"/>
      <c r="BK55" s="220"/>
      <c r="BL55" s="220"/>
      <c r="BM55" s="220"/>
      <c r="BN55" s="220"/>
      <c r="BO55" s="229"/>
      <c r="BP55" s="229"/>
      <c r="BQ55" s="226">
        <v>49</v>
      </c>
      <c r="BR55" s="227"/>
      <c r="BS55" s="809"/>
      <c r="BT55" s="810"/>
      <c r="BU55" s="810"/>
      <c r="BV55" s="810"/>
      <c r="BW55" s="810"/>
      <c r="BX55" s="810"/>
      <c r="BY55" s="810"/>
      <c r="BZ55" s="810"/>
      <c r="CA55" s="810"/>
      <c r="CB55" s="810"/>
      <c r="CC55" s="810"/>
      <c r="CD55" s="810"/>
      <c r="CE55" s="810"/>
      <c r="CF55" s="810"/>
      <c r="CG55" s="811"/>
      <c r="CH55" s="812"/>
      <c r="CI55" s="813"/>
      <c r="CJ55" s="813"/>
      <c r="CK55" s="813"/>
      <c r="CL55" s="814"/>
      <c r="CM55" s="812"/>
      <c r="CN55" s="813"/>
      <c r="CO55" s="813"/>
      <c r="CP55" s="813"/>
      <c r="CQ55" s="814"/>
      <c r="CR55" s="812"/>
      <c r="CS55" s="813"/>
      <c r="CT55" s="813"/>
      <c r="CU55" s="813"/>
      <c r="CV55" s="814"/>
      <c r="CW55" s="812"/>
      <c r="CX55" s="813"/>
      <c r="CY55" s="813"/>
      <c r="CZ55" s="813"/>
      <c r="DA55" s="814"/>
      <c r="DB55" s="812"/>
      <c r="DC55" s="813"/>
      <c r="DD55" s="813"/>
      <c r="DE55" s="813"/>
      <c r="DF55" s="814"/>
      <c r="DG55" s="812"/>
      <c r="DH55" s="813"/>
      <c r="DI55" s="813"/>
      <c r="DJ55" s="813"/>
      <c r="DK55" s="814"/>
      <c r="DL55" s="812"/>
      <c r="DM55" s="813"/>
      <c r="DN55" s="813"/>
      <c r="DO55" s="813"/>
      <c r="DP55" s="814"/>
      <c r="DQ55" s="812"/>
      <c r="DR55" s="813"/>
      <c r="DS55" s="813"/>
      <c r="DT55" s="813"/>
      <c r="DU55" s="814"/>
      <c r="DV55" s="809"/>
      <c r="DW55" s="810"/>
      <c r="DX55" s="810"/>
      <c r="DY55" s="810"/>
      <c r="DZ55" s="815"/>
      <c r="EA55" s="218"/>
    </row>
    <row r="56" spans="1:131" ht="26.25" customHeight="1" x14ac:dyDescent="0.15">
      <c r="A56" s="226">
        <v>29</v>
      </c>
      <c r="B56" s="816"/>
      <c r="C56" s="817"/>
      <c r="D56" s="817"/>
      <c r="E56" s="817"/>
      <c r="F56" s="817"/>
      <c r="G56" s="817"/>
      <c r="H56" s="817"/>
      <c r="I56" s="817"/>
      <c r="J56" s="817"/>
      <c r="K56" s="817"/>
      <c r="L56" s="817"/>
      <c r="M56" s="817"/>
      <c r="N56" s="817"/>
      <c r="O56" s="817"/>
      <c r="P56" s="818"/>
      <c r="Q56" s="871"/>
      <c r="R56" s="872"/>
      <c r="S56" s="872"/>
      <c r="T56" s="872"/>
      <c r="U56" s="872"/>
      <c r="V56" s="872"/>
      <c r="W56" s="872"/>
      <c r="X56" s="872"/>
      <c r="Y56" s="872"/>
      <c r="Z56" s="872"/>
      <c r="AA56" s="872"/>
      <c r="AB56" s="872"/>
      <c r="AC56" s="872"/>
      <c r="AD56" s="872"/>
      <c r="AE56" s="873"/>
      <c r="AF56" s="822"/>
      <c r="AG56" s="823"/>
      <c r="AH56" s="823"/>
      <c r="AI56" s="823"/>
      <c r="AJ56" s="824"/>
      <c r="AK56" s="875"/>
      <c r="AL56" s="872"/>
      <c r="AM56" s="872"/>
      <c r="AN56" s="872"/>
      <c r="AO56" s="872"/>
      <c r="AP56" s="872"/>
      <c r="AQ56" s="872"/>
      <c r="AR56" s="872"/>
      <c r="AS56" s="872"/>
      <c r="AT56" s="872"/>
      <c r="AU56" s="872"/>
      <c r="AV56" s="872"/>
      <c r="AW56" s="872"/>
      <c r="AX56" s="872"/>
      <c r="AY56" s="872"/>
      <c r="AZ56" s="874"/>
      <c r="BA56" s="874"/>
      <c r="BB56" s="874"/>
      <c r="BC56" s="874"/>
      <c r="BD56" s="874"/>
      <c r="BE56" s="868"/>
      <c r="BF56" s="868"/>
      <c r="BG56" s="868"/>
      <c r="BH56" s="868"/>
      <c r="BI56" s="869"/>
      <c r="BJ56" s="220"/>
      <c r="BK56" s="220"/>
      <c r="BL56" s="220"/>
      <c r="BM56" s="220"/>
      <c r="BN56" s="220"/>
      <c r="BO56" s="229"/>
      <c r="BP56" s="229"/>
      <c r="BQ56" s="226">
        <v>50</v>
      </c>
      <c r="BR56" s="227"/>
      <c r="BS56" s="809"/>
      <c r="BT56" s="810"/>
      <c r="BU56" s="810"/>
      <c r="BV56" s="810"/>
      <c r="BW56" s="810"/>
      <c r="BX56" s="810"/>
      <c r="BY56" s="810"/>
      <c r="BZ56" s="810"/>
      <c r="CA56" s="810"/>
      <c r="CB56" s="810"/>
      <c r="CC56" s="810"/>
      <c r="CD56" s="810"/>
      <c r="CE56" s="810"/>
      <c r="CF56" s="810"/>
      <c r="CG56" s="811"/>
      <c r="CH56" s="812"/>
      <c r="CI56" s="813"/>
      <c r="CJ56" s="813"/>
      <c r="CK56" s="813"/>
      <c r="CL56" s="814"/>
      <c r="CM56" s="812"/>
      <c r="CN56" s="813"/>
      <c r="CO56" s="813"/>
      <c r="CP56" s="813"/>
      <c r="CQ56" s="814"/>
      <c r="CR56" s="812"/>
      <c r="CS56" s="813"/>
      <c r="CT56" s="813"/>
      <c r="CU56" s="813"/>
      <c r="CV56" s="814"/>
      <c r="CW56" s="812"/>
      <c r="CX56" s="813"/>
      <c r="CY56" s="813"/>
      <c r="CZ56" s="813"/>
      <c r="DA56" s="814"/>
      <c r="DB56" s="812"/>
      <c r="DC56" s="813"/>
      <c r="DD56" s="813"/>
      <c r="DE56" s="813"/>
      <c r="DF56" s="814"/>
      <c r="DG56" s="812"/>
      <c r="DH56" s="813"/>
      <c r="DI56" s="813"/>
      <c r="DJ56" s="813"/>
      <c r="DK56" s="814"/>
      <c r="DL56" s="812"/>
      <c r="DM56" s="813"/>
      <c r="DN56" s="813"/>
      <c r="DO56" s="813"/>
      <c r="DP56" s="814"/>
      <c r="DQ56" s="812"/>
      <c r="DR56" s="813"/>
      <c r="DS56" s="813"/>
      <c r="DT56" s="813"/>
      <c r="DU56" s="814"/>
      <c r="DV56" s="809"/>
      <c r="DW56" s="810"/>
      <c r="DX56" s="810"/>
      <c r="DY56" s="810"/>
      <c r="DZ56" s="815"/>
      <c r="EA56" s="218"/>
    </row>
    <row r="57" spans="1:131" ht="26.25" customHeight="1" x14ac:dyDescent="0.15">
      <c r="A57" s="226">
        <v>30</v>
      </c>
      <c r="B57" s="816"/>
      <c r="C57" s="817"/>
      <c r="D57" s="817"/>
      <c r="E57" s="817"/>
      <c r="F57" s="817"/>
      <c r="G57" s="817"/>
      <c r="H57" s="817"/>
      <c r="I57" s="817"/>
      <c r="J57" s="817"/>
      <c r="K57" s="817"/>
      <c r="L57" s="817"/>
      <c r="M57" s="817"/>
      <c r="N57" s="817"/>
      <c r="O57" s="817"/>
      <c r="P57" s="818"/>
      <c r="Q57" s="871"/>
      <c r="R57" s="872"/>
      <c r="S57" s="872"/>
      <c r="T57" s="872"/>
      <c r="U57" s="872"/>
      <c r="V57" s="872"/>
      <c r="W57" s="872"/>
      <c r="X57" s="872"/>
      <c r="Y57" s="872"/>
      <c r="Z57" s="872"/>
      <c r="AA57" s="872"/>
      <c r="AB57" s="872"/>
      <c r="AC57" s="872"/>
      <c r="AD57" s="872"/>
      <c r="AE57" s="873"/>
      <c r="AF57" s="822"/>
      <c r="AG57" s="823"/>
      <c r="AH57" s="823"/>
      <c r="AI57" s="823"/>
      <c r="AJ57" s="824"/>
      <c r="AK57" s="875"/>
      <c r="AL57" s="872"/>
      <c r="AM57" s="872"/>
      <c r="AN57" s="872"/>
      <c r="AO57" s="872"/>
      <c r="AP57" s="872"/>
      <c r="AQ57" s="872"/>
      <c r="AR57" s="872"/>
      <c r="AS57" s="872"/>
      <c r="AT57" s="872"/>
      <c r="AU57" s="872"/>
      <c r="AV57" s="872"/>
      <c r="AW57" s="872"/>
      <c r="AX57" s="872"/>
      <c r="AY57" s="872"/>
      <c r="AZ57" s="874"/>
      <c r="BA57" s="874"/>
      <c r="BB57" s="874"/>
      <c r="BC57" s="874"/>
      <c r="BD57" s="874"/>
      <c r="BE57" s="868"/>
      <c r="BF57" s="868"/>
      <c r="BG57" s="868"/>
      <c r="BH57" s="868"/>
      <c r="BI57" s="869"/>
      <c r="BJ57" s="220"/>
      <c r="BK57" s="220"/>
      <c r="BL57" s="220"/>
      <c r="BM57" s="220"/>
      <c r="BN57" s="220"/>
      <c r="BO57" s="229"/>
      <c r="BP57" s="229"/>
      <c r="BQ57" s="226">
        <v>51</v>
      </c>
      <c r="BR57" s="227"/>
      <c r="BS57" s="809"/>
      <c r="BT57" s="810"/>
      <c r="BU57" s="810"/>
      <c r="BV57" s="810"/>
      <c r="BW57" s="810"/>
      <c r="BX57" s="810"/>
      <c r="BY57" s="810"/>
      <c r="BZ57" s="810"/>
      <c r="CA57" s="810"/>
      <c r="CB57" s="810"/>
      <c r="CC57" s="810"/>
      <c r="CD57" s="810"/>
      <c r="CE57" s="810"/>
      <c r="CF57" s="810"/>
      <c r="CG57" s="811"/>
      <c r="CH57" s="812"/>
      <c r="CI57" s="813"/>
      <c r="CJ57" s="813"/>
      <c r="CK57" s="813"/>
      <c r="CL57" s="814"/>
      <c r="CM57" s="812"/>
      <c r="CN57" s="813"/>
      <c r="CO57" s="813"/>
      <c r="CP57" s="813"/>
      <c r="CQ57" s="814"/>
      <c r="CR57" s="812"/>
      <c r="CS57" s="813"/>
      <c r="CT57" s="813"/>
      <c r="CU57" s="813"/>
      <c r="CV57" s="814"/>
      <c r="CW57" s="812"/>
      <c r="CX57" s="813"/>
      <c r="CY57" s="813"/>
      <c r="CZ57" s="813"/>
      <c r="DA57" s="814"/>
      <c r="DB57" s="812"/>
      <c r="DC57" s="813"/>
      <c r="DD57" s="813"/>
      <c r="DE57" s="813"/>
      <c r="DF57" s="814"/>
      <c r="DG57" s="812"/>
      <c r="DH57" s="813"/>
      <c r="DI57" s="813"/>
      <c r="DJ57" s="813"/>
      <c r="DK57" s="814"/>
      <c r="DL57" s="812"/>
      <c r="DM57" s="813"/>
      <c r="DN57" s="813"/>
      <c r="DO57" s="813"/>
      <c r="DP57" s="814"/>
      <c r="DQ57" s="812"/>
      <c r="DR57" s="813"/>
      <c r="DS57" s="813"/>
      <c r="DT57" s="813"/>
      <c r="DU57" s="814"/>
      <c r="DV57" s="809"/>
      <c r="DW57" s="810"/>
      <c r="DX57" s="810"/>
      <c r="DY57" s="810"/>
      <c r="DZ57" s="815"/>
      <c r="EA57" s="218"/>
    </row>
    <row r="58" spans="1:131" ht="26.25" customHeight="1" x14ac:dyDescent="0.15">
      <c r="A58" s="226">
        <v>31</v>
      </c>
      <c r="B58" s="816"/>
      <c r="C58" s="817"/>
      <c r="D58" s="817"/>
      <c r="E58" s="817"/>
      <c r="F58" s="817"/>
      <c r="G58" s="817"/>
      <c r="H58" s="817"/>
      <c r="I58" s="817"/>
      <c r="J58" s="817"/>
      <c r="K58" s="817"/>
      <c r="L58" s="817"/>
      <c r="M58" s="817"/>
      <c r="N58" s="817"/>
      <c r="O58" s="817"/>
      <c r="P58" s="818"/>
      <c r="Q58" s="871"/>
      <c r="R58" s="872"/>
      <c r="S58" s="872"/>
      <c r="T58" s="872"/>
      <c r="U58" s="872"/>
      <c r="V58" s="872"/>
      <c r="W58" s="872"/>
      <c r="X58" s="872"/>
      <c r="Y58" s="872"/>
      <c r="Z58" s="872"/>
      <c r="AA58" s="872"/>
      <c r="AB58" s="872"/>
      <c r="AC58" s="872"/>
      <c r="AD58" s="872"/>
      <c r="AE58" s="873"/>
      <c r="AF58" s="822"/>
      <c r="AG58" s="823"/>
      <c r="AH58" s="823"/>
      <c r="AI58" s="823"/>
      <c r="AJ58" s="824"/>
      <c r="AK58" s="875"/>
      <c r="AL58" s="872"/>
      <c r="AM58" s="872"/>
      <c r="AN58" s="872"/>
      <c r="AO58" s="872"/>
      <c r="AP58" s="872"/>
      <c r="AQ58" s="872"/>
      <c r="AR58" s="872"/>
      <c r="AS58" s="872"/>
      <c r="AT58" s="872"/>
      <c r="AU58" s="872"/>
      <c r="AV58" s="872"/>
      <c r="AW58" s="872"/>
      <c r="AX58" s="872"/>
      <c r="AY58" s="872"/>
      <c r="AZ58" s="874"/>
      <c r="BA58" s="874"/>
      <c r="BB58" s="874"/>
      <c r="BC58" s="874"/>
      <c r="BD58" s="874"/>
      <c r="BE58" s="868"/>
      <c r="BF58" s="868"/>
      <c r="BG58" s="868"/>
      <c r="BH58" s="868"/>
      <c r="BI58" s="869"/>
      <c r="BJ58" s="220"/>
      <c r="BK58" s="220"/>
      <c r="BL58" s="220"/>
      <c r="BM58" s="220"/>
      <c r="BN58" s="220"/>
      <c r="BO58" s="229"/>
      <c r="BP58" s="229"/>
      <c r="BQ58" s="226">
        <v>52</v>
      </c>
      <c r="BR58" s="227"/>
      <c r="BS58" s="809"/>
      <c r="BT58" s="810"/>
      <c r="BU58" s="810"/>
      <c r="BV58" s="810"/>
      <c r="BW58" s="810"/>
      <c r="BX58" s="810"/>
      <c r="BY58" s="810"/>
      <c r="BZ58" s="810"/>
      <c r="CA58" s="810"/>
      <c r="CB58" s="810"/>
      <c r="CC58" s="810"/>
      <c r="CD58" s="810"/>
      <c r="CE58" s="810"/>
      <c r="CF58" s="810"/>
      <c r="CG58" s="811"/>
      <c r="CH58" s="812"/>
      <c r="CI58" s="813"/>
      <c r="CJ58" s="813"/>
      <c r="CK58" s="813"/>
      <c r="CL58" s="814"/>
      <c r="CM58" s="812"/>
      <c r="CN58" s="813"/>
      <c r="CO58" s="813"/>
      <c r="CP58" s="813"/>
      <c r="CQ58" s="814"/>
      <c r="CR58" s="812"/>
      <c r="CS58" s="813"/>
      <c r="CT58" s="813"/>
      <c r="CU58" s="813"/>
      <c r="CV58" s="814"/>
      <c r="CW58" s="812"/>
      <c r="CX58" s="813"/>
      <c r="CY58" s="813"/>
      <c r="CZ58" s="813"/>
      <c r="DA58" s="814"/>
      <c r="DB58" s="812"/>
      <c r="DC58" s="813"/>
      <c r="DD58" s="813"/>
      <c r="DE58" s="813"/>
      <c r="DF58" s="814"/>
      <c r="DG58" s="812"/>
      <c r="DH58" s="813"/>
      <c r="DI58" s="813"/>
      <c r="DJ58" s="813"/>
      <c r="DK58" s="814"/>
      <c r="DL58" s="812"/>
      <c r="DM58" s="813"/>
      <c r="DN58" s="813"/>
      <c r="DO58" s="813"/>
      <c r="DP58" s="814"/>
      <c r="DQ58" s="812"/>
      <c r="DR58" s="813"/>
      <c r="DS58" s="813"/>
      <c r="DT58" s="813"/>
      <c r="DU58" s="814"/>
      <c r="DV58" s="809"/>
      <c r="DW58" s="810"/>
      <c r="DX58" s="810"/>
      <c r="DY58" s="810"/>
      <c r="DZ58" s="815"/>
      <c r="EA58" s="218"/>
    </row>
    <row r="59" spans="1:131" ht="26.25" customHeight="1" x14ac:dyDescent="0.15">
      <c r="A59" s="226">
        <v>32</v>
      </c>
      <c r="B59" s="816"/>
      <c r="C59" s="817"/>
      <c r="D59" s="817"/>
      <c r="E59" s="817"/>
      <c r="F59" s="817"/>
      <c r="G59" s="817"/>
      <c r="H59" s="817"/>
      <c r="I59" s="817"/>
      <c r="J59" s="817"/>
      <c r="K59" s="817"/>
      <c r="L59" s="817"/>
      <c r="M59" s="817"/>
      <c r="N59" s="817"/>
      <c r="O59" s="817"/>
      <c r="P59" s="818"/>
      <c r="Q59" s="871"/>
      <c r="R59" s="872"/>
      <c r="S59" s="872"/>
      <c r="T59" s="872"/>
      <c r="U59" s="872"/>
      <c r="V59" s="872"/>
      <c r="W59" s="872"/>
      <c r="X59" s="872"/>
      <c r="Y59" s="872"/>
      <c r="Z59" s="872"/>
      <c r="AA59" s="872"/>
      <c r="AB59" s="872"/>
      <c r="AC59" s="872"/>
      <c r="AD59" s="872"/>
      <c r="AE59" s="873"/>
      <c r="AF59" s="822"/>
      <c r="AG59" s="823"/>
      <c r="AH59" s="823"/>
      <c r="AI59" s="823"/>
      <c r="AJ59" s="824"/>
      <c r="AK59" s="875"/>
      <c r="AL59" s="872"/>
      <c r="AM59" s="872"/>
      <c r="AN59" s="872"/>
      <c r="AO59" s="872"/>
      <c r="AP59" s="872"/>
      <c r="AQ59" s="872"/>
      <c r="AR59" s="872"/>
      <c r="AS59" s="872"/>
      <c r="AT59" s="872"/>
      <c r="AU59" s="872"/>
      <c r="AV59" s="872"/>
      <c r="AW59" s="872"/>
      <c r="AX59" s="872"/>
      <c r="AY59" s="872"/>
      <c r="AZ59" s="874"/>
      <c r="BA59" s="874"/>
      <c r="BB59" s="874"/>
      <c r="BC59" s="874"/>
      <c r="BD59" s="874"/>
      <c r="BE59" s="868"/>
      <c r="BF59" s="868"/>
      <c r="BG59" s="868"/>
      <c r="BH59" s="868"/>
      <c r="BI59" s="869"/>
      <c r="BJ59" s="220"/>
      <c r="BK59" s="220"/>
      <c r="BL59" s="220"/>
      <c r="BM59" s="220"/>
      <c r="BN59" s="220"/>
      <c r="BO59" s="229"/>
      <c r="BP59" s="229"/>
      <c r="BQ59" s="226">
        <v>53</v>
      </c>
      <c r="BR59" s="227"/>
      <c r="BS59" s="809"/>
      <c r="BT59" s="810"/>
      <c r="BU59" s="810"/>
      <c r="BV59" s="810"/>
      <c r="BW59" s="810"/>
      <c r="BX59" s="810"/>
      <c r="BY59" s="810"/>
      <c r="BZ59" s="810"/>
      <c r="CA59" s="810"/>
      <c r="CB59" s="810"/>
      <c r="CC59" s="810"/>
      <c r="CD59" s="810"/>
      <c r="CE59" s="810"/>
      <c r="CF59" s="810"/>
      <c r="CG59" s="811"/>
      <c r="CH59" s="812"/>
      <c r="CI59" s="813"/>
      <c r="CJ59" s="813"/>
      <c r="CK59" s="813"/>
      <c r="CL59" s="814"/>
      <c r="CM59" s="812"/>
      <c r="CN59" s="813"/>
      <c r="CO59" s="813"/>
      <c r="CP59" s="813"/>
      <c r="CQ59" s="814"/>
      <c r="CR59" s="812"/>
      <c r="CS59" s="813"/>
      <c r="CT59" s="813"/>
      <c r="CU59" s="813"/>
      <c r="CV59" s="814"/>
      <c r="CW59" s="812"/>
      <c r="CX59" s="813"/>
      <c r="CY59" s="813"/>
      <c r="CZ59" s="813"/>
      <c r="DA59" s="814"/>
      <c r="DB59" s="812"/>
      <c r="DC59" s="813"/>
      <c r="DD59" s="813"/>
      <c r="DE59" s="813"/>
      <c r="DF59" s="814"/>
      <c r="DG59" s="812"/>
      <c r="DH59" s="813"/>
      <c r="DI59" s="813"/>
      <c r="DJ59" s="813"/>
      <c r="DK59" s="814"/>
      <c r="DL59" s="812"/>
      <c r="DM59" s="813"/>
      <c r="DN59" s="813"/>
      <c r="DO59" s="813"/>
      <c r="DP59" s="814"/>
      <c r="DQ59" s="812"/>
      <c r="DR59" s="813"/>
      <c r="DS59" s="813"/>
      <c r="DT59" s="813"/>
      <c r="DU59" s="814"/>
      <c r="DV59" s="809"/>
      <c r="DW59" s="810"/>
      <c r="DX59" s="810"/>
      <c r="DY59" s="810"/>
      <c r="DZ59" s="815"/>
      <c r="EA59" s="218"/>
    </row>
    <row r="60" spans="1:131" ht="26.25" customHeight="1" x14ac:dyDescent="0.15">
      <c r="A60" s="226">
        <v>33</v>
      </c>
      <c r="B60" s="816"/>
      <c r="C60" s="817"/>
      <c r="D60" s="817"/>
      <c r="E60" s="817"/>
      <c r="F60" s="817"/>
      <c r="G60" s="817"/>
      <c r="H60" s="817"/>
      <c r="I60" s="817"/>
      <c r="J60" s="817"/>
      <c r="K60" s="817"/>
      <c r="L60" s="817"/>
      <c r="M60" s="817"/>
      <c r="N60" s="817"/>
      <c r="O60" s="817"/>
      <c r="P60" s="818"/>
      <c r="Q60" s="871"/>
      <c r="R60" s="872"/>
      <c r="S60" s="872"/>
      <c r="T60" s="872"/>
      <c r="U60" s="872"/>
      <c r="V60" s="872"/>
      <c r="W60" s="872"/>
      <c r="X60" s="872"/>
      <c r="Y60" s="872"/>
      <c r="Z60" s="872"/>
      <c r="AA60" s="872"/>
      <c r="AB60" s="872"/>
      <c r="AC60" s="872"/>
      <c r="AD60" s="872"/>
      <c r="AE60" s="873"/>
      <c r="AF60" s="822"/>
      <c r="AG60" s="823"/>
      <c r="AH60" s="823"/>
      <c r="AI60" s="823"/>
      <c r="AJ60" s="824"/>
      <c r="AK60" s="875"/>
      <c r="AL60" s="872"/>
      <c r="AM60" s="872"/>
      <c r="AN60" s="872"/>
      <c r="AO60" s="872"/>
      <c r="AP60" s="872"/>
      <c r="AQ60" s="872"/>
      <c r="AR60" s="872"/>
      <c r="AS60" s="872"/>
      <c r="AT60" s="872"/>
      <c r="AU60" s="872"/>
      <c r="AV60" s="872"/>
      <c r="AW60" s="872"/>
      <c r="AX60" s="872"/>
      <c r="AY60" s="872"/>
      <c r="AZ60" s="874"/>
      <c r="BA60" s="874"/>
      <c r="BB60" s="874"/>
      <c r="BC60" s="874"/>
      <c r="BD60" s="874"/>
      <c r="BE60" s="868"/>
      <c r="BF60" s="868"/>
      <c r="BG60" s="868"/>
      <c r="BH60" s="868"/>
      <c r="BI60" s="869"/>
      <c r="BJ60" s="220"/>
      <c r="BK60" s="220"/>
      <c r="BL60" s="220"/>
      <c r="BM60" s="220"/>
      <c r="BN60" s="220"/>
      <c r="BO60" s="229"/>
      <c r="BP60" s="229"/>
      <c r="BQ60" s="226">
        <v>54</v>
      </c>
      <c r="BR60" s="227"/>
      <c r="BS60" s="809"/>
      <c r="BT60" s="810"/>
      <c r="BU60" s="810"/>
      <c r="BV60" s="810"/>
      <c r="BW60" s="810"/>
      <c r="BX60" s="810"/>
      <c r="BY60" s="810"/>
      <c r="BZ60" s="810"/>
      <c r="CA60" s="810"/>
      <c r="CB60" s="810"/>
      <c r="CC60" s="810"/>
      <c r="CD60" s="810"/>
      <c r="CE60" s="810"/>
      <c r="CF60" s="810"/>
      <c r="CG60" s="811"/>
      <c r="CH60" s="812"/>
      <c r="CI60" s="813"/>
      <c r="CJ60" s="813"/>
      <c r="CK60" s="813"/>
      <c r="CL60" s="814"/>
      <c r="CM60" s="812"/>
      <c r="CN60" s="813"/>
      <c r="CO60" s="813"/>
      <c r="CP60" s="813"/>
      <c r="CQ60" s="814"/>
      <c r="CR60" s="812"/>
      <c r="CS60" s="813"/>
      <c r="CT60" s="813"/>
      <c r="CU60" s="813"/>
      <c r="CV60" s="814"/>
      <c r="CW60" s="812"/>
      <c r="CX60" s="813"/>
      <c r="CY60" s="813"/>
      <c r="CZ60" s="813"/>
      <c r="DA60" s="814"/>
      <c r="DB60" s="812"/>
      <c r="DC60" s="813"/>
      <c r="DD60" s="813"/>
      <c r="DE60" s="813"/>
      <c r="DF60" s="814"/>
      <c r="DG60" s="812"/>
      <c r="DH60" s="813"/>
      <c r="DI60" s="813"/>
      <c r="DJ60" s="813"/>
      <c r="DK60" s="814"/>
      <c r="DL60" s="812"/>
      <c r="DM60" s="813"/>
      <c r="DN60" s="813"/>
      <c r="DO60" s="813"/>
      <c r="DP60" s="814"/>
      <c r="DQ60" s="812"/>
      <c r="DR60" s="813"/>
      <c r="DS60" s="813"/>
      <c r="DT60" s="813"/>
      <c r="DU60" s="814"/>
      <c r="DV60" s="809"/>
      <c r="DW60" s="810"/>
      <c r="DX60" s="810"/>
      <c r="DY60" s="810"/>
      <c r="DZ60" s="815"/>
      <c r="EA60" s="218"/>
    </row>
    <row r="61" spans="1:131" ht="26.25" customHeight="1" thickBot="1" x14ac:dyDescent="0.2">
      <c r="A61" s="226">
        <v>34</v>
      </c>
      <c r="B61" s="816"/>
      <c r="C61" s="817"/>
      <c r="D61" s="817"/>
      <c r="E61" s="817"/>
      <c r="F61" s="817"/>
      <c r="G61" s="817"/>
      <c r="H61" s="817"/>
      <c r="I61" s="817"/>
      <c r="J61" s="817"/>
      <c r="K61" s="817"/>
      <c r="L61" s="817"/>
      <c r="M61" s="817"/>
      <c r="N61" s="817"/>
      <c r="O61" s="817"/>
      <c r="P61" s="818"/>
      <c r="Q61" s="871"/>
      <c r="R61" s="872"/>
      <c r="S61" s="872"/>
      <c r="T61" s="872"/>
      <c r="U61" s="872"/>
      <c r="V61" s="872"/>
      <c r="W61" s="872"/>
      <c r="X61" s="872"/>
      <c r="Y61" s="872"/>
      <c r="Z61" s="872"/>
      <c r="AA61" s="872"/>
      <c r="AB61" s="872"/>
      <c r="AC61" s="872"/>
      <c r="AD61" s="872"/>
      <c r="AE61" s="873"/>
      <c r="AF61" s="822"/>
      <c r="AG61" s="823"/>
      <c r="AH61" s="823"/>
      <c r="AI61" s="823"/>
      <c r="AJ61" s="824"/>
      <c r="AK61" s="875"/>
      <c r="AL61" s="872"/>
      <c r="AM61" s="872"/>
      <c r="AN61" s="872"/>
      <c r="AO61" s="872"/>
      <c r="AP61" s="872"/>
      <c r="AQ61" s="872"/>
      <c r="AR61" s="872"/>
      <c r="AS61" s="872"/>
      <c r="AT61" s="872"/>
      <c r="AU61" s="872"/>
      <c r="AV61" s="872"/>
      <c r="AW61" s="872"/>
      <c r="AX61" s="872"/>
      <c r="AY61" s="872"/>
      <c r="AZ61" s="874"/>
      <c r="BA61" s="874"/>
      <c r="BB61" s="874"/>
      <c r="BC61" s="874"/>
      <c r="BD61" s="874"/>
      <c r="BE61" s="868"/>
      <c r="BF61" s="868"/>
      <c r="BG61" s="868"/>
      <c r="BH61" s="868"/>
      <c r="BI61" s="869"/>
      <c r="BJ61" s="220"/>
      <c r="BK61" s="220"/>
      <c r="BL61" s="220"/>
      <c r="BM61" s="220"/>
      <c r="BN61" s="220"/>
      <c r="BO61" s="229"/>
      <c r="BP61" s="229"/>
      <c r="BQ61" s="226">
        <v>55</v>
      </c>
      <c r="BR61" s="227"/>
      <c r="BS61" s="809"/>
      <c r="BT61" s="810"/>
      <c r="BU61" s="810"/>
      <c r="BV61" s="810"/>
      <c r="BW61" s="810"/>
      <c r="BX61" s="810"/>
      <c r="BY61" s="810"/>
      <c r="BZ61" s="810"/>
      <c r="CA61" s="810"/>
      <c r="CB61" s="810"/>
      <c r="CC61" s="810"/>
      <c r="CD61" s="810"/>
      <c r="CE61" s="810"/>
      <c r="CF61" s="810"/>
      <c r="CG61" s="811"/>
      <c r="CH61" s="812"/>
      <c r="CI61" s="813"/>
      <c r="CJ61" s="813"/>
      <c r="CK61" s="813"/>
      <c r="CL61" s="814"/>
      <c r="CM61" s="812"/>
      <c r="CN61" s="813"/>
      <c r="CO61" s="813"/>
      <c r="CP61" s="813"/>
      <c r="CQ61" s="814"/>
      <c r="CR61" s="812"/>
      <c r="CS61" s="813"/>
      <c r="CT61" s="813"/>
      <c r="CU61" s="813"/>
      <c r="CV61" s="814"/>
      <c r="CW61" s="812"/>
      <c r="CX61" s="813"/>
      <c r="CY61" s="813"/>
      <c r="CZ61" s="813"/>
      <c r="DA61" s="814"/>
      <c r="DB61" s="812"/>
      <c r="DC61" s="813"/>
      <c r="DD61" s="813"/>
      <c r="DE61" s="813"/>
      <c r="DF61" s="814"/>
      <c r="DG61" s="812"/>
      <c r="DH61" s="813"/>
      <c r="DI61" s="813"/>
      <c r="DJ61" s="813"/>
      <c r="DK61" s="814"/>
      <c r="DL61" s="812"/>
      <c r="DM61" s="813"/>
      <c r="DN61" s="813"/>
      <c r="DO61" s="813"/>
      <c r="DP61" s="814"/>
      <c r="DQ61" s="812"/>
      <c r="DR61" s="813"/>
      <c r="DS61" s="813"/>
      <c r="DT61" s="813"/>
      <c r="DU61" s="814"/>
      <c r="DV61" s="809"/>
      <c r="DW61" s="810"/>
      <c r="DX61" s="810"/>
      <c r="DY61" s="810"/>
      <c r="DZ61" s="815"/>
      <c r="EA61" s="218"/>
    </row>
    <row r="62" spans="1:131" ht="26.25" customHeight="1" x14ac:dyDescent="0.15">
      <c r="A62" s="226">
        <v>35</v>
      </c>
      <c r="B62" s="816"/>
      <c r="C62" s="817"/>
      <c r="D62" s="817"/>
      <c r="E62" s="817"/>
      <c r="F62" s="817"/>
      <c r="G62" s="817"/>
      <c r="H62" s="817"/>
      <c r="I62" s="817"/>
      <c r="J62" s="817"/>
      <c r="K62" s="817"/>
      <c r="L62" s="817"/>
      <c r="M62" s="817"/>
      <c r="N62" s="817"/>
      <c r="O62" s="817"/>
      <c r="P62" s="818"/>
      <c r="Q62" s="871"/>
      <c r="R62" s="872"/>
      <c r="S62" s="872"/>
      <c r="T62" s="872"/>
      <c r="U62" s="872"/>
      <c r="V62" s="872"/>
      <c r="W62" s="872"/>
      <c r="X62" s="872"/>
      <c r="Y62" s="872"/>
      <c r="Z62" s="872"/>
      <c r="AA62" s="872"/>
      <c r="AB62" s="872"/>
      <c r="AC62" s="872"/>
      <c r="AD62" s="872"/>
      <c r="AE62" s="873"/>
      <c r="AF62" s="822"/>
      <c r="AG62" s="823"/>
      <c r="AH62" s="823"/>
      <c r="AI62" s="823"/>
      <c r="AJ62" s="824"/>
      <c r="AK62" s="875"/>
      <c r="AL62" s="872"/>
      <c r="AM62" s="872"/>
      <c r="AN62" s="872"/>
      <c r="AO62" s="872"/>
      <c r="AP62" s="872"/>
      <c r="AQ62" s="872"/>
      <c r="AR62" s="872"/>
      <c r="AS62" s="872"/>
      <c r="AT62" s="872"/>
      <c r="AU62" s="872"/>
      <c r="AV62" s="872"/>
      <c r="AW62" s="872"/>
      <c r="AX62" s="872"/>
      <c r="AY62" s="872"/>
      <c r="AZ62" s="874"/>
      <c r="BA62" s="874"/>
      <c r="BB62" s="874"/>
      <c r="BC62" s="874"/>
      <c r="BD62" s="874"/>
      <c r="BE62" s="868"/>
      <c r="BF62" s="868"/>
      <c r="BG62" s="868"/>
      <c r="BH62" s="868"/>
      <c r="BI62" s="869"/>
      <c r="BJ62" s="883" t="s">
        <v>395</v>
      </c>
      <c r="BK62" s="842"/>
      <c r="BL62" s="842"/>
      <c r="BM62" s="842"/>
      <c r="BN62" s="843"/>
      <c r="BO62" s="229"/>
      <c r="BP62" s="229"/>
      <c r="BQ62" s="226">
        <v>56</v>
      </c>
      <c r="BR62" s="227"/>
      <c r="BS62" s="809"/>
      <c r="BT62" s="810"/>
      <c r="BU62" s="810"/>
      <c r="BV62" s="810"/>
      <c r="BW62" s="810"/>
      <c r="BX62" s="810"/>
      <c r="BY62" s="810"/>
      <c r="BZ62" s="810"/>
      <c r="CA62" s="810"/>
      <c r="CB62" s="810"/>
      <c r="CC62" s="810"/>
      <c r="CD62" s="810"/>
      <c r="CE62" s="810"/>
      <c r="CF62" s="810"/>
      <c r="CG62" s="811"/>
      <c r="CH62" s="812"/>
      <c r="CI62" s="813"/>
      <c r="CJ62" s="813"/>
      <c r="CK62" s="813"/>
      <c r="CL62" s="814"/>
      <c r="CM62" s="812"/>
      <c r="CN62" s="813"/>
      <c r="CO62" s="813"/>
      <c r="CP62" s="813"/>
      <c r="CQ62" s="814"/>
      <c r="CR62" s="812"/>
      <c r="CS62" s="813"/>
      <c r="CT62" s="813"/>
      <c r="CU62" s="813"/>
      <c r="CV62" s="814"/>
      <c r="CW62" s="812"/>
      <c r="CX62" s="813"/>
      <c r="CY62" s="813"/>
      <c r="CZ62" s="813"/>
      <c r="DA62" s="814"/>
      <c r="DB62" s="812"/>
      <c r="DC62" s="813"/>
      <c r="DD62" s="813"/>
      <c r="DE62" s="813"/>
      <c r="DF62" s="814"/>
      <c r="DG62" s="812"/>
      <c r="DH62" s="813"/>
      <c r="DI62" s="813"/>
      <c r="DJ62" s="813"/>
      <c r="DK62" s="814"/>
      <c r="DL62" s="812"/>
      <c r="DM62" s="813"/>
      <c r="DN62" s="813"/>
      <c r="DO62" s="813"/>
      <c r="DP62" s="814"/>
      <c r="DQ62" s="812"/>
      <c r="DR62" s="813"/>
      <c r="DS62" s="813"/>
      <c r="DT62" s="813"/>
      <c r="DU62" s="814"/>
      <c r="DV62" s="809"/>
      <c r="DW62" s="810"/>
      <c r="DX62" s="810"/>
      <c r="DY62" s="810"/>
      <c r="DZ62" s="815"/>
      <c r="EA62" s="218"/>
    </row>
    <row r="63" spans="1:131" ht="26.25" customHeight="1" thickBot="1" x14ac:dyDescent="0.2">
      <c r="A63" s="228" t="s">
        <v>376</v>
      </c>
      <c r="B63" s="825" t="s">
        <v>396</v>
      </c>
      <c r="C63" s="826"/>
      <c r="D63" s="826"/>
      <c r="E63" s="826"/>
      <c r="F63" s="826"/>
      <c r="G63" s="826"/>
      <c r="H63" s="826"/>
      <c r="I63" s="826"/>
      <c r="J63" s="826"/>
      <c r="K63" s="826"/>
      <c r="L63" s="826"/>
      <c r="M63" s="826"/>
      <c r="N63" s="826"/>
      <c r="O63" s="826"/>
      <c r="P63" s="827"/>
      <c r="Q63" s="876"/>
      <c r="R63" s="877"/>
      <c r="S63" s="877"/>
      <c r="T63" s="877"/>
      <c r="U63" s="877"/>
      <c r="V63" s="877"/>
      <c r="W63" s="877"/>
      <c r="X63" s="877"/>
      <c r="Y63" s="877"/>
      <c r="Z63" s="877"/>
      <c r="AA63" s="877"/>
      <c r="AB63" s="877"/>
      <c r="AC63" s="877"/>
      <c r="AD63" s="877"/>
      <c r="AE63" s="878"/>
      <c r="AF63" s="879">
        <v>522</v>
      </c>
      <c r="AG63" s="880"/>
      <c r="AH63" s="880"/>
      <c r="AI63" s="880"/>
      <c r="AJ63" s="881"/>
      <c r="AK63" s="882"/>
      <c r="AL63" s="877"/>
      <c r="AM63" s="877"/>
      <c r="AN63" s="877"/>
      <c r="AO63" s="877"/>
      <c r="AP63" s="880">
        <v>1706</v>
      </c>
      <c r="AQ63" s="880"/>
      <c r="AR63" s="880"/>
      <c r="AS63" s="880"/>
      <c r="AT63" s="880"/>
      <c r="AU63" s="880">
        <v>1777</v>
      </c>
      <c r="AV63" s="880"/>
      <c r="AW63" s="880"/>
      <c r="AX63" s="880"/>
      <c r="AY63" s="880"/>
      <c r="AZ63" s="884"/>
      <c r="BA63" s="884"/>
      <c r="BB63" s="884"/>
      <c r="BC63" s="884"/>
      <c r="BD63" s="884"/>
      <c r="BE63" s="885"/>
      <c r="BF63" s="885"/>
      <c r="BG63" s="885"/>
      <c r="BH63" s="885"/>
      <c r="BI63" s="886"/>
      <c r="BJ63" s="887" t="s">
        <v>122</v>
      </c>
      <c r="BK63" s="888"/>
      <c r="BL63" s="888"/>
      <c r="BM63" s="888"/>
      <c r="BN63" s="889"/>
      <c r="BO63" s="229"/>
      <c r="BP63" s="229"/>
      <c r="BQ63" s="226">
        <v>57</v>
      </c>
      <c r="BR63" s="227"/>
      <c r="BS63" s="809"/>
      <c r="BT63" s="810"/>
      <c r="BU63" s="810"/>
      <c r="BV63" s="810"/>
      <c r="BW63" s="810"/>
      <c r="BX63" s="810"/>
      <c r="BY63" s="810"/>
      <c r="BZ63" s="810"/>
      <c r="CA63" s="810"/>
      <c r="CB63" s="810"/>
      <c r="CC63" s="810"/>
      <c r="CD63" s="810"/>
      <c r="CE63" s="810"/>
      <c r="CF63" s="810"/>
      <c r="CG63" s="811"/>
      <c r="CH63" s="812"/>
      <c r="CI63" s="813"/>
      <c r="CJ63" s="813"/>
      <c r="CK63" s="813"/>
      <c r="CL63" s="814"/>
      <c r="CM63" s="812"/>
      <c r="CN63" s="813"/>
      <c r="CO63" s="813"/>
      <c r="CP63" s="813"/>
      <c r="CQ63" s="814"/>
      <c r="CR63" s="812"/>
      <c r="CS63" s="813"/>
      <c r="CT63" s="813"/>
      <c r="CU63" s="813"/>
      <c r="CV63" s="814"/>
      <c r="CW63" s="812"/>
      <c r="CX63" s="813"/>
      <c r="CY63" s="813"/>
      <c r="CZ63" s="813"/>
      <c r="DA63" s="814"/>
      <c r="DB63" s="812"/>
      <c r="DC63" s="813"/>
      <c r="DD63" s="813"/>
      <c r="DE63" s="813"/>
      <c r="DF63" s="814"/>
      <c r="DG63" s="812"/>
      <c r="DH63" s="813"/>
      <c r="DI63" s="813"/>
      <c r="DJ63" s="813"/>
      <c r="DK63" s="814"/>
      <c r="DL63" s="812"/>
      <c r="DM63" s="813"/>
      <c r="DN63" s="813"/>
      <c r="DO63" s="813"/>
      <c r="DP63" s="814"/>
      <c r="DQ63" s="812"/>
      <c r="DR63" s="813"/>
      <c r="DS63" s="813"/>
      <c r="DT63" s="813"/>
      <c r="DU63" s="814"/>
      <c r="DV63" s="809"/>
      <c r="DW63" s="810"/>
      <c r="DX63" s="810"/>
      <c r="DY63" s="810"/>
      <c r="DZ63" s="815"/>
      <c r="EA63" s="218"/>
    </row>
    <row r="64" spans="1:131" ht="26.25" customHeight="1" x14ac:dyDescent="0.15">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809"/>
      <c r="BT64" s="810"/>
      <c r="BU64" s="810"/>
      <c r="BV64" s="810"/>
      <c r="BW64" s="810"/>
      <c r="BX64" s="810"/>
      <c r="BY64" s="810"/>
      <c r="BZ64" s="810"/>
      <c r="CA64" s="810"/>
      <c r="CB64" s="810"/>
      <c r="CC64" s="810"/>
      <c r="CD64" s="810"/>
      <c r="CE64" s="810"/>
      <c r="CF64" s="810"/>
      <c r="CG64" s="811"/>
      <c r="CH64" s="812"/>
      <c r="CI64" s="813"/>
      <c r="CJ64" s="813"/>
      <c r="CK64" s="813"/>
      <c r="CL64" s="814"/>
      <c r="CM64" s="812"/>
      <c r="CN64" s="813"/>
      <c r="CO64" s="813"/>
      <c r="CP64" s="813"/>
      <c r="CQ64" s="814"/>
      <c r="CR64" s="812"/>
      <c r="CS64" s="813"/>
      <c r="CT64" s="813"/>
      <c r="CU64" s="813"/>
      <c r="CV64" s="814"/>
      <c r="CW64" s="812"/>
      <c r="CX64" s="813"/>
      <c r="CY64" s="813"/>
      <c r="CZ64" s="813"/>
      <c r="DA64" s="814"/>
      <c r="DB64" s="812"/>
      <c r="DC64" s="813"/>
      <c r="DD64" s="813"/>
      <c r="DE64" s="813"/>
      <c r="DF64" s="814"/>
      <c r="DG64" s="812"/>
      <c r="DH64" s="813"/>
      <c r="DI64" s="813"/>
      <c r="DJ64" s="813"/>
      <c r="DK64" s="814"/>
      <c r="DL64" s="812"/>
      <c r="DM64" s="813"/>
      <c r="DN64" s="813"/>
      <c r="DO64" s="813"/>
      <c r="DP64" s="814"/>
      <c r="DQ64" s="812"/>
      <c r="DR64" s="813"/>
      <c r="DS64" s="813"/>
      <c r="DT64" s="813"/>
      <c r="DU64" s="814"/>
      <c r="DV64" s="809"/>
      <c r="DW64" s="810"/>
      <c r="DX64" s="810"/>
      <c r="DY64" s="810"/>
      <c r="DZ64" s="815"/>
      <c r="EA64" s="218"/>
    </row>
    <row r="65" spans="1:131" ht="26.25" customHeight="1" thickBot="1" x14ac:dyDescent="0.2">
      <c r="A65" s="220" t="s">
        <v>397</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809"/>
      <c r="BT65" s="810"/>
      <c r="BU65" s="810"/>
      <c r="BV65" s="810"/>
      <c r="BW65" s="810"/>
      <c r="BX65" s="810"/>
      <c r="BY65" s="810"/>
      <c r="BZ65" s="810"/>
      <c r="CA65" s="810"/>
      <c r="CB65" s="810"/>
      <c r="CC65" s="810"/>
      <c r="CD65" s="810"/>
      <c r="CE65" s="810"/>
      <c r="CF65" s="810"/>
      <c r="CG65" s="811"/>
      <c r="CH65" s="812"/>
      <c r="CI65" s="813"/>
      <c r="CJ65" s="813"/>
      <c r="CK65" s="813"/>
      <c r="CL65" s="814"/>
      <c r="CM65" s="812"/>
      <c r="CN65" s="813"/>
      <c r="CO65" s="813"/>
      <c r="CP65" s="813"/>
      <c r="CQ65" s="814"/>
      <c r="CR65" s="812"/>
      <c r="CS65" s="813"/>
      <c r="CT65" s="813"/>
      <c r="CU65" s="813"/>
      <c r="CV65" s="814"/>
      <c r="CW65" s="812"/>
      <c r="CX65" s="813"/>
      <c r="CY65" s="813"/>
      <c r="CZ65" s="813"/>
      <c r="DA65" s="814"/>
      <c r="DB65" s="812"/>
      <c r="DC65" s="813"/>
      <c r="DD65" s="813"/>
      <c r="DE65" s="813"/>
      <c r="DF65" s="814"/>
      <c r="DG65" s="812"/>
      <c r="DH65" s="813"/>
      <c r="DI65" s="813"/>
      <c r="DJ65" s="813"/>
      <c r="DK65" s="814"/>
      <c r="DL65" s="812"/>
      <c r="DM65" s="813"/>
      <c r="DN65" s="813"/>
      <c r="DO65" s="813"/>
      <c r="DP65" s="814"/>
      <c r="DQ65" s="812"/>
      <c r="DR65" s="813"/>
      <c r="DS65" s="813"/>
      <c r="DT65" s="813"/>
      <c r="DU65" s="814"/>
      <c r="DV65" s="809"/>
      <c r="DW65" s="810"/>
      <c r="DX65" s="810"/>
      <c r="DY65" s="810"/>
      <c r="DZ65" s="815"/>
      <c r="EA65" s="218"/>
    </row>
    <row r="66" spans="1:131" ht="26.25" customHeight="1" x14ac:dyDescent="0.15">
      <c r="A66" s="763" t="s">
        <v>398</v>
      </c>
      <c r="B66" s="764"/>
      <c r="C66" s="764"/>
      <c r="D66" s="764"/>
      <c r="E66" s="764"/>
      <c r="F66" s="764"/>
      <c r="G66" s="764"/>
      <c r="H66" s="764"/>
      <c r="I66" s="764"/>
      <c r="J66" s="764"/>
      <c r="K66" s="764"/>
      <c r="L66" s="764"/>
      <c r="M66" s="764"/>
      <c r="N66" s="764"/>
      <c r="O66" s="764"/>
      <c r="P66" s="765"/>
      <c r="Q66" s="769" t="s">
        <v>380</v>
      </c>
      <c r="R66" s="770"/>
      <c r="S66" s="770"/>
      <c r="T66" s="770"/>
      <c r="U66" s="771"/>
      <c r="V66" s="769" t="s">
        <v>381</v>
      </c>
      <c r="W66" s="770"/>
      <c r="X66" s="770"/>
      <c r="Y66" s="770"/>
      <c r="Z66" s="771"/>
      <c r="AA66" s="769" t="s">
        <v>382</v>
      </c>
      <c r="AB66" s="770"/>
      <c r="AC66" s="770"/>
      <c r="AD66" s="770"/>
      <c r="AE66" s="771"/>
      <c r="AF66" s="890" t="s">
        <v>383</v>
      </c>
      <c r="AG66" s="851"/>
      <c r="AH66" s="851"/>
      <c r="AI66" s="851"/>
      <c r="AJ66" s="891"/>
      <c r="AK66" s="769" t="s">
        <v>384</v>
      </c>
      <c r="AL66" s="764"/>
      <c r="AM66" s="764"/>
      <c r="AN66" s="764"/>
      <c r="AO66" s="765"/>
      <c r="AP66" s="769" t="s">
        <v>385</v>
      </c>
      <c r="AQ66" s="770"/>
      <c r="AR66" s="770"/>
      <c r="AS66" s="770"/>
      <c r="AT66" s="771"/>
      <c r="AU66" s="769" t="s">
        <v>399</v>
      </c>
      <c r="AV66" s="770"/>
      <c r="AW66" s="770"/>
      <c r="AX66" s="770"/>
      <c r="AY66" s="771"/>
      <c r="AZ66" s="769" t="s">
        <v>364</v>
      </c>
      <c r="BA66" s="770"/>
      <c r="BB66" s="770"/>
      <c r="BC66" s="770"/>
      <c r="BD66" s="776"/>
      <c r="BE66" s="229"/>
      <c r="BF66" s="229"/>
      <c r="BG66" s="229"/>
      <c r="BH66" s="229"/>
      <c r="BI66" s="229"/>
      <c r="BJ66" s="229"/>
      <c r="BK66" s="229"/>
      <c r="BL66" s="229"/>
      <c r="BM66" s="229"/>
      <c r="BN66" s="229"/>
      <c r="BO66" s="229"/>
      <c r="BP66" s="229"/>
      <c r="BQ66" s="226">
        <v>60</v>
      </c>
      <c r="BR66" s="231"/>
      <c r="BS66" s="895"/>
      <c r="BT66" s="896"/>
      <c r="BU66" s="896"/>
      <c r="BV66" s="896"/>
      <c r="BW66" s="896"/>
      <c r="BX66" s="896"/>
      <c r="BY66" s="896"/>
      <c r="BZ66" s="896"/>
      <c r="CA66" s="896"/>
      <c r="CB66" s="896"/>
      <c r="CC66" s="896"/>
      <c r="CD66" s="896"/>
      <c r="CE66" s="896"/>
      <c r="CF66" s="896"/>
      <c r="CG66" s="901"/>
      <c r="CH66" s="898"/>
      <c r="CI66" s="899"/>
      <c r="CJ66" s="899"/>
      <c r="CK66" s="899"/>
      <c r="CL66" s="900"/>
      <c r="CM66" s="898"/>
      <c r="CN66" s="899"/>
      <c r="CO66" s="899"/>
      <c r="CP66" s="899"/>
      <c r="CQ66" s="900"/>
      <c r="CR66" s="898"/>
      <c r="CS66" s="899"/>
      <c r="CT66" s="899"/>
      <c r="CU66" s="899"/>
      <c r="CV66" s="900"/>
      <c r="CW66" s="898"/>
      <c r="CX66" s="899"/>
      <c r="CY66" s="899"/>
      <c r="CZ66" s="899"/>
      <c r="DA66" s="900"/>
      <c r="DB66" s="898"/>
      <c r="DC66" s="899"/>
      <c r="DD66" s="899"/>
      <c r="DE66" s="899"/>
      <c r="DF66" s="900"/>
      <c r="DG66" s="898"/>
      <c r="DH66" s="899"/>
      <c r="DI66" s="899"/>
      <c r="DJ66" s="899"/>
      <c r="DK66" s="900"/>
      <c r="DL66" s="898"/>
      <c r="DM66" s="899"/>
      <c r="DN66" s="899"/>
      <c r="DO66" s="899"/>
      <c r="DP66" s="900"/>
      <c r="DQ66" s="898"/>
      <c r="DR66" s="899"/>
      <c r="DS66" s="899"/>
      <c r="DT66" s="899"/>
      <c r="DU66" s="900"/>
      <c r="DV66" s="895"/>
      <c r="DW66" s="896"/>
      <c r="DX66" s="896"/>
      <c r="DY66" s="896"/>
      <c r="DZ66" s="897"/>
      <c r="EA66" s="218"/>
    </row>
    <row r="67" spans="1:131" ht="26.25" customHeight="1" thickBot="1" x14ac:dyDescent="0.2">
      <c r="A67" s="766"/>
      <c r="B67" s="767"/>
      <c r="C67" s="767"/>
      <c r="D67" s="767"/>
      <c r="E67" s="767"/>
      <c r="F67" s="767"/>
      <c r="G67" s="767"/>
      <c r="H67" s="767"/>
      <c r="I67" s="767"/>
      <c r="J67" s="767"/>
      <c r="K67" s="767"/>
      <c r="L67" s="767"/>
      <c r="M67" s="767"/>
      <c r="N67" s="767"/>
      <c r="O67" s="767"/>
      <c r="P67" s="768"/>
      <c r="Q67" s="772"/>
      <c r="R67" s="773"/>
      <c r="S67" s="773"/>
      <c r="T67" s="773"/>
      <c r="U67" s="774"/>
      <c r="V67" s="772"/>
      <c r="W67" s="773"/>
      <c r="X67" s="773"/>
      <c r="Y67" s="773"/>
      <c r="Z67" s="774"/>
      <c r="AA67" s="772"/>
      <c r="AB67" s="773"/>
      <c r="AC67" s="773"/>
      <c r="AD67" s="773"/>
      <c r="AE67" s="774"/>
      <c r="AF67" s="892"/>
      <c r="AG67" s="854"/>
      <c r="AH67" s="854"/>
      <c r="AI67" s="854"/>
      <c r="AJ67" s="893"/>
      <c r="AK67" s="894"/>
      <c r="AL67" s="767"/>
      <c r="AM67" s="767"/>
      <c r="AN67" s="767"/>
      <c r="AO67" s="768"/>
      <c r="AP67" s="772"/>
      <c r="AQ67" s="773"/>
      <c r="AR67" s="773"/>
      <c r="AS67" s="773"/>
      <c r="AT67" s="774"/>
      <c r="AU67" s="772"/>
      <c r="AV67" s="773"/>
      <c r="AW67" s="773"/>
      <c r="AX67" s="773"/>
      <c r="AY67" s="774"/>
      <c r="AZ67" s="772"/>
      <c r="BA67" s="773"/>
      <c r="BB67" s="773"/>
      <c r="BC67" s="773"/>
      <c r="BD67" s="778"/>
      <c r="BE67" s="229"/>
      <c r="BF67" s="229"/>
      <c r="BG67" s="229"/>
      <c r="BH67" s="229"/>
      <c r="BI67" s="229"/>
      <c r="BJ67" s="229"/>
      <c r="BK67" s="229"/>
      <c r="BL67" s="229"/>
      <c r="BM67" s="229"/>
      <c r="BN67" s="229"/>
      <c r="BO67" s="229"/>
      <c r="BP67" s="229"/>
      <c r="BQ67" s="226">
        <v>61</v>
      </c>
      <c r="BR67" s="231"/>
      <c r="BS67" s="895"/>
      <c r="BT67" s="896"/>
      <c r="BU67" s="896"/>
      <c r="BV67" s="896"/>
      <c r="BW67" s="896"/>
      <c r="BX67" s="896"/>
      <c r="BY67" s="896"/>
      <c r="BZ67" s="896"/>
      <c r="CA67" s="896"/>
      <c r="CB67" s="896"/>
      <c r="CC67" s="896"/>
      <c r="CD67" s="896"/>
      <c r="CE67" s="896"/>
      <c r="CF67" s="896"/>
      <c r="CG67" s="901"/>
      <c r="CH67" s="898"/>
      <c r="CI67" s="899"/>
      <c r="CJ67" s="899"/>
      <c r="CK67" s="899"/>
      <c r="CL67" s="900"/>
      <c r="CM67" s="898"/>
      <c r="CN67" s="899"/>
      <c r="CO67" s="899"/>
      <c r="CP67" s="899"/>
      <c r="CQ67" s="900"/>
      <c r="CR67" s="898"/>
      <c r="CS67" s="899"/>
      <c r="CT67" s="899"/>
      <c r="CU67" s="899"/>
      <c r="CV67" s="900"/>
      <c r="CW67" s="898"/>
      <c r="CX67" s="899"/>
      <c r="CY67" s="899"/>
      <c r="CZ67" s="899"/>
      <c r="DA67" s="900"/>
      <c r="DB67" s="898"/>
      <c r="DC67" s="899"/>
      <c r="DD67" s="899"/>
      <c r="DE67" s="899"/>
      <c r="DF67" s="900"/>
      <c r="DG67" s="898"/>
      <c r="DH67" s="899"/>
      <c r="DI67" s="899"/>
      <c r="DJ67" s="899"/>
      <c r="DK67" s="900"/>
      <c r="DL67" s="898"/>
      <c r="DM67" s="899"/>
      <c r="DN67" s="899"/>
      <c r="DO67" s="899"/>
      <c r="DP67" s="900"/>
      <c r="DQ67" s="898"/>
      <c r="DR67" s="899"/>
      <c r="DS67" s="899"/>
      <c r="DT67" s="899"/>
      <c r="DU67" s="900"/>
      <c r="DV67" s="895"/>
      <c r="DW67" s="896"/>
      <c r="DX67" s="896"/>
      <c r="DY67" s="896"/>
      <c r="DZ67" s="897"/>
      <c r="EA67" s="218"/>
    </row>
    <row r="68" spans="1:131" ht="26.25" customHeight="1" thickTop="1" x14ac:dyDescent="0.15">
      <c r="A68" s="224">
        <v>1</v>
      </c>
      <c r="B68" s="905" t="s">
        <v>549</v>
      </c>
      <c r="C68" s="906"/>
      <c r="D68" s="906"/>
      <c r="E68" s="906"/>
      <c r="F68" s="906"/>
      <c r="G68" s="906"/>
      <c r="H68" s="906"/>
      <c r="I68" s="906"/>
      <c r="J68" s="906"/>
      <c r="K68" s="906"/>
      <c r="L68" s="906"/>
      <c r="M68" s="906"/>
      <c r="N68" s="906"/>
      <c r="O68" s="906"/>
      <c r="P68" s="907"/>
      <c r="Q68" s="908">
        <v>3254</v>
      </c>
      <c r="R68" s="902"/>
      <c r="S68" s="902"/>
      <c r="T68" s="902"/>
      <c r="U68" s="902"/>
      <c r="V68" s="902">
        <v>3140</v>
      </c>
      <c r="W68" s="902"/>
      <c r="X68" s="902"/>
      <c r="Y68" s="902"/>
      <c r="Z68" s="902"/>
      <c r="AA68" s="902">
        <v>115</v>
      </c>
      <c r="AB68" s="902"/>
      <c r="AC68" s="902"/>
      <c r="AD68" s="902"/>
      <c r="AE68" s="902"/>
      <c r="AF68" s="902">
        <v>115</v>
      </c>
      <c r="AG68" s="902"/>
      <c r="AH68" s="902"/>
      <c r="AI68" s="902"/>
      <c r="AJ68" s="902"/>
      <c r="AK68" s="902" t="s">
        <v>551</v>
      </c>
      <c r="AL68" s="902"/>
      <c r="AM68" s="902"/>
      <c r="AN68" s="902"/>
      <c r="AO68" s="902"/>
      <c r="AP68" s="902">
        <v>325</v>
      </c>
      <c r="AQ68" s="902"/>
      <c r="AR68" s="902"/>
      <c r="AS68" s="902"/>
      <c r="AT68" s="902"/>
      <c r="AU68" s="902" t="s">
        <v>551</v>
      </c>
      <c r="AV68" s="902"/>
      <c r="AW68" s="902"/>
      <c r="AX68" s="902"/>
      <c r="AY68" s="902"/>
      <c r="AZ68" s="903"/>
      <c r="BA68" s="903"/>
      <c r="BB68" s="903"/>
      <c r="BC68" s="903"/>
      <c r="BD68" s="904"/>
      <c r="BE68" s="229"/>
      <c r="BF68" s="229"/>
      <c r="BG68" s="229"/>
      <c r="BH68" s="229"/>
      <c r="BI68" s="229"/>
      <c r="BJ68" s="229"/>
      <c r="BK68" s="229"/>
      <c r="BL68" s="229"/>
      <c r="BM68" s="229"/>
      <c r="BN68" s="229"/>
      <c r="BO68" s="229"/>
      <c r="BP68" s="229"/>
      <c r="BQ68" s="226">
        <v>62</v>
      </c>
      <c r="BR68" s="231"/>
      <c r="BS68" s="895"/>
      <c r="BT68" s="896"/>
      <c r="BU68" s="896"/>
      <c r="BV68" s="896"/>
      <c r="BW68" s="896"/>
      <c r="BX68" s="896"/>
      <c r="BY68" s="896"/>
      <c r="BZ68" s="896"/>
      <c r="CA68" s="896"/>
      <c r="CB68" s="896"/>
      <c r="CC68" s="896"/>
      <c r="CD68" s="896"/>
      <c r="CE68" s="896"/>
      <c r="CF68" s="896"/>
      <c r="CG68" s="901"/>
      <c r="CH68" s="898"/>
      <c r="CI68" s="899"/>
      <c r="CJ68" s="899"/>
      <c r="CK68" s="899"/>
      <c r="CL68" s="900"/>
      <c r="CM68" s="898"/>
      <c r="CN68" s="899"/>
      <c r="CO68" s="899"/>
      <c r="CP68" s="899"/>
      <c r="CQ68" s="900"/>
      <c r="CR68" s="898"/>
      <c r="CS68" s="899"/>
      <c r="CT68" s="899"/>
      <c r="CU68" s="899"/>
      <c r="CV68" s="900"/>
      <c r="CW68" s="898"/>
      <c r="CX68" s="899"/>
      <c r="CY68" s="899"/>
      <c r="CZ68" s="899"/>
      <c r="DA68" s="900"/>
      <c r="DB68" s="898"/>
      <c r="DC68" s="899"/>
      <c r="DD68" s="899"/>
      <c r="DE68" s="899"/>
      <c r="DF68" s="900"/>
      <c r="DG68" s="898"/>
      <c r="DH68" s="899"/>
      <c r="DI68" s="899"/>
      <c r="DJ68" s="899"/>
      <c r="DK68" s="900"/>
      <c r="DL68" s="898"/>
      <c r="DM68" s="899"/>
      <c r="DN68" s="899"/>
      <c r="DO68" s="899"/>
      <c r="DP68" s="900"/>
      <c r="DQ68" s="898"/>
      <c r="DR68" s="899"/>
      <c r="DS68" s="899"/>
      <c r="DT68" s="899"/>
      <c r="DU68" s="900"/>
      <c r="DV68" s="895"/>
      <c r="DW68" s="896"/>
      <c r="DX68" s="896"/>
      <c r="DY68" s="896"/>
      <c r="DZ68" s="897"/>
      <c r="EA68" s="218"/>
    </row>
    <row r="69" spans="1:131" ht="26.25" customHeight="1" x14ac:dyDescent="0.15">
      <c r="A69" s="226">
        <v>2</v>
      </c>
      <c r="B69" s="909" t="s">
        <v>550</v>
      </c>
      <c r="C69" s="910"/>
      <c r="D69" s="910"/>
      <c r="E69" s="910"/>
      <c r="F69" s="910"/>
      <c r="G69" s="910"/>
      <c r="H69" s="910"/>
      <c r="I69" s="910"/>
      <c r="J69" s="910"/>
      <c r="K69" s="910"/>
      <c r="L69" s="910"/>
      <c r="M69" s="910"/>
      <c r="N69" s="910"/>
      <c r="O69" s="910"/>
      <c r="P69" s="911"/>
      <c r="Q69" s="912">
        <v>17</v>
      </c>
      <c r="R69" s="866"/>
      <c r="S69" s="866"/>
      <c r="T69" s="866"/>
      <c r="U69" s="866"/>
      <c r="V69" s="866">
        <v>16</v>
      </c>
      <c r="W69" s="866"/>
      <c r="X69" s="866"/>
      <c r="Y69" s="866"/>
      <c r="Z69" s="866"/>
      <c r="AA69" s="866">
        <v>1</v>
      </c>
      <c r="AB69" s="866"/>
      <c r="AC69" s="866"/>
      <c r="AD69" s="866"/>
      <c r="AE69" s="866"/>
      <c r="AF69" s="866">
        <v>1</v>
      </c>
      <c r="AG69" s="866"/>
      <c r="AH69" s="866"/>
      <c r="AI69" s="866"/>
      <c r="AJ69" s="866"/>
      <c r="AK69" s="866" t="s">
        <v>551</v>
      </c>
      <c r="AL69" s="866"/>
      <c r="AM69" s="866"/>
      <c r="AN69" s="866"/>
      <c r="AO69" s="866"/>
      <c r="AP69" s="866" t="s">
        <v>551</v>
      </c>
      <c r="AQ69" s="866"/>
      <c r="AR69" s="866"/>
      <c r="AS69" s="866"/>
      <c r="AT69" s="866"/>
      <c r="AU69" s="866" t="s">
        <v>551</v>
      </c>
      <c r="AV69" s="866"/>
      <c r="AW69" s="866"/>
      <c r="AX69" s="866"/>
      <c r="AY69" s="866"/>
      <c r="AZ69" s="868"/>
      <c r="BA69" s="868"/>
      <c r="BB69" s="868"/>
      <c r="BC69" s="868"/>
      <c r="BD69" s="869"/>
      <c r="BE69" s="229"/>
      <c r="BF69" s="229"/>
      <c r="BG69" s="229"/>
      <c r="BH69" s="229"/>
      <c r="BI69" s="229"/>
      <c r="BJ69" s="229"/>
      <c r="BK69" s="229"/>
      <c r="BL69" s="229"/>
      <c r="BM69" s="229"/>
      <c r="BN69" s="229"/>
      <c r="BO69" s="229"/>
      <c r="BP69" s="229"/>
      <c r="BQ69" s="226">
        <v>63</v>
      </c>
      <c r="BR69" s="231"/>
      <c r="BS69" s="895"/>
      <c r="BT69" s="896"/>
      <c r="BU69" s="896"/>
      <c r="BV69" s="896"/>
      <c r="BW69" s="896"/>
      <c r="BX69" s="896"/>
      <c r="BY69" s="896"/>
      <c r="BZ69" s="896"/>
      <c r="CA69" s="896"/>
      <c r="CB69" s="896"/>
      <c r="CC69" s="896"/>
      <c r="CD69" s="896"/>
      <c r="CE69" s="896"/>
      <c r="CF69" s="896"/>
      <c r="CG69" s="901"/>
      <c r="CH69" s="898"/>
      <c r="CI69" s="899"/>
      <c r="CJ69" s="899"/>
      <c r="CK69" s="899"/>
      <c r="CL69" s="900"/>
      <c r="CM69" s="898"/>
      <c r="CN69" s="899"/>
      <c r="CO69" s="899"/>
      <c r="CP69" s="899"/>
      <c r="CQ69" s="900"/>
      <c r="CR69" s="898"/>
      <c r="CS69" s="899"/>
      <c r="CT69" s="899"/>
      <c r="CU69" s="899"/>
      <c r="CV69" s="900"/>
      <c r="CW69" s="898"/>
      <c r="CX69" s="899"/>
      <c r="CY69" s="899"/>
      <c r="CZ69" s="899"/>
      <c r="DA69" s="900"/>
      <c r="DB69" s="898"/>
      <c r="DC69" s="899"/>
      <c r="DD69" s="899"/>
      <c r="DE69" s="899"/>
      <c r="DF69" s="900"/>
      <c r="DG69" s="898"/>
      <c r="DH69" s="899"/>
      <c r="DI69" s="899"/>
      <c r="DJ69" s="899"/>
      <c r="DK69" s="900"/>
      <c r="DL69" s="898"/>
      <c r="DM69" s="899"/>
      <c r="DN69" s="899"/>
      <c r="DO69" s="899"/>
      <c r="DP69" s="900"/>
      <c r="DQ69" s="898"/>
      <c r="DR69" s="899"/>
      <c r="DS69" s="899"/>
      <c r="DT69" s="899"/>
      <c r="DU69" s="900"/>
      <c r="DV69" s="895"/>
      <c r="DW69" s="896"/>
      <c r="DX69" s="896"/>
      <c r="DY69" s="896"/>
      <c r="DZ69" s="897"/>
      <c r="EA69" s="218"/>
    </row>
    <row r="70" spans="1:131" ht="26.25" customHeight="1" x14ac:dyDescent="0.15">
      <c r="A70" s="226">
        <v>3</v>
      </c>
      <c r="B70" s="909"/>
      <c r="C70" s="910"/>
      <c r="D70" s="910"/>
      <c r="E70" s="910"/>
      <c r="F70" s="910"/>
      <c r="G70" s="910"/>
      <c r="H70" s="910"/>
      <c r="I70" s="910"/>
      <c r="J70" s="910"/>
      <c r="K70" s="910"/>
      <c r="L70" s="910"/>
      <c r="M70" s="910"/>
      <c r="N70" s="910"/>
      <c r="O70" s="910"/>
      <c r="P70" s="911"/>
      <c r="Q70" s="912"/>
      <c r="R70" s="866"/>
      <c r="S70" s="866"/>
      <c r="T70" s="866"/>
      <c r="U70" s="866"/>
      <c r="V70" s="866"/>
      <c r="W70" s="866"/>
      <c r="X70" s="866"/>
      <c r="Y70" s="866"/>
      <c r="Z70" s="866"/>
      <c r="AA70" s="866"/>
      <c r="AB70" s="866"/>
      <c r="AC70" s="866"/>
      <c r="AD70" s="866"/>
      <c r="AE70" s="866"/>
      <c r="AF70" s="866"/>
      <c r="AG70" s="866"/>
      <c r="AH70" s="866"/>
      <c r="AI70" s="866"/>
      <c r="AJ70" s="866"/>
      <c r="AK70" s="866"/>
      <c r="AL70" s="866"/>
      <c r="AM70" s="866"/>
      <c r="AN70" s="866"/>
      <c r="AO70" s="866"/>
      <c r="AP70" s="866"/>
      <c r="AQ70" s="866"/>
      <c r="AR70" s="866"/>
      <c r="AS70" s="866"/>
      <c r="AT70" s="866"/>
      <c r="AU70" s="866"/>
      <c r="AV70" s="866"/>
      <c r="AW70" s="866"/>
      <c r="AX70" s="866"/>
      <c r="AY70" s="866"/>
      <c r="AZ70" s="868"/>
      <c r="BA70" s="868"/>
      <c r="BB70" s="868"/>
      <c r="BC70" s="868"/>
      <c r="BD70" s="869"/>
      <c r="BE70" s="229"/>
      <c r="BF70" s="229"/>
      <c r="BG70" s="229"/>
      <c r="BH70" s="229"/>
      <c r="BI70" s="229"/>
      <c r="BJ70" s="229"/>
      <c r="BK70" s="229"/>
      <c r="BL70" s="229"/>
      <c r="BM70" s="229"/>
      <c r="BN70" s="229"/>
      <c r="BO70" s="229"/>
      <c r="BP70" s="229"/>
      <c r="BQ70" s="226">
        <v>64</v>
      </c>
      <c r="BR70" s="231"/>
      <c r="BS70" s="895"/>
      <c r="BT70" s="896"/>
      <c r="BU70" s="896"/>
      <c r="BV70" s="896"/>
      <c r="BW70" s="896"/>
      <c r="BX70" s="896"/>
      <c r="BY70" s="896"/>
      <c r="BZ70" s="896"/>
      <c r="CA70" s="896"/>
      <c r="CB70" s="896"/>
      <c r="CC70" s="896"/>
      <c r="CD70" s="896"/>
      <c r="CE70" s="896"/>
      <c r="CF70" s="896"/>
      <c r="CG70" s="901"/>
      <c r="CH70" s="898"/>
      <c r="CI70" s="899"/>
      <c r="CJ70" s="899"/>
      <c r="CK70" s="899"/>
      <c r="CL70" s="900"/>
      <c r="CM70" s="898"/>
      <c r="CN70" s="899"/>
      <c r="CO70" s="899"/>
      <c r="CP70" s="899"/>
      <c r="CQ70" s="900"/>
      <c r="CR70" s="898"/>
      <c r="CS70" s="899"/>
      <c r="CT70" s="899"/>
      <c r="CU70" s="899"/>
      <c r="CV70" s="900"/>
      <c r="CW70" s="898"/>
      <c r="CX70" s="899"/>
      <c r="CY70" s="899"/>
      <c r="CZ70" s="899"/>
      <c r="DA70" s="900"/>
      <c r="DB70" s="898"/>
      <c r="DC70" s="899"/>
      <c r="DD70" s="899"/>
      <c r="DE70" s="899"/>
      <c r="DF70" s="900"/>
      <c r="DG70" s="898"/>
      <c r="DH70" s="899"/>
      <c r="DI70" s="899"/>
      <c r="DJ70" s="899"/>
      <c r="DK70" s="900"/>
      <c r="DL70" s="898"/>
      <c r="DM70" s="899"/>
      <c r="DN70" s="899"/>
      <c r="DO70" s="899"/>
      <c r="DP70" s="900"/>
      <c r="DQ70" s="898"/>
      <c r="DR70" s="899"/>
      <c r="DS70" s="899"/>
      <c r="DT70" s="899"/>
      <c r="DU70" s="900"/>
      <c r="DV70" s="895"/>
      <c r="DW70" s="896"/>
      <c r="DX70" s="896"/>
      <c r="DY70" s="896"/>
      <c r="DZ70" s="897"/>
      <c r="EA70" s="218"/>
    </row>
    <row r="71" spans="1:131" ht="26.25" customHeight="1" x14ac:dyDescent="0.15">
      <c r="A71" s="226">
        <v>4</v>
      </c>
      <c r="B71" s="909"/>
      <c r="C71" s="910"/>
      <c r="D71" s="910"/>
      <c r="E71" s="910"/>
      <c r="F71" s="910"/>
      <c r="G71" s="910"/>
      <c r="H71" s="910"/>
      <c r="I71" s="910"/>
      <c r="J71" s="910"/>
      <c r="K71" s="910"/>
      <c r="L71" s="910"/>
      <c r="M71" s="910"/>
      <c r="N71" s="910"/>
      <c r="O71" s="910"/>
      <c r="P71" s="911"/>
      <c r="Q71" s="912"/>
      <c r="R71" s="866"/>
      <c r="S71" s="866"/>
      <c r="T71" s="866"/>
      <c r="U71" s="866"/>
      <c r="V71" s="866"/>
      <c r="W71" s="866"/>
      <c r="X71" s="866"/>
      <c r="Y71" s="866"/>
      <c r="Z71" s="866"/>
      <c r="AA71" s="866"/>
      <c r="AB71" s="866"/>
      <c r="AC71" s="866"/>
      <c r="AD71" s="866"/>
      <c r="AE71" s="866"/>
      <c r="AF71" s="866"/>
      <c r="AG71" s="866"/>
      <c r="AH71" s="866"/>
      <c r="AI71" s="866"/>
      <c r="AJ71" s="866"/>
      <c r="AK71" s="866"/>
      <c r="AL71" s="866"/>
      <c r="AM71" s="866"/>
      <c r="AN71" s="866"/>
      <c r="AO71" s="866"/>
      <c r="AP71" s="866"/>
      <c r="AQ71" s="866"/>
      <c r="AR71" s="866"/>
      <c r="AS71" s="866"/>
      <c r="AT71" s="866"/>
      <c r="AU71" s="866"/>
      <c r="AV71" s="866"/>
      <c r="AW71" s="866"/>
      <c r="AX71" s="866"/>
      <c r="AY71" s="866"/>
      <c r="AZ71" s="868"/>
      <c r="BA71" s="868"/>
      <c r="BB71" s="868"/>
      <c r="BC71" s="868"/>
      <c r="BD71" s="869"/>
      <c r="BE71" s="229"/>
      <c r="BF71" s="229"/>
      <c r="BG71" s="229"/>
      <c r="BH71" s="229"/>
      <c r="BI71" s="229"/>
      <c r="BJ71" s="229"/>
      <c r="BK71" s="229"/>
      <c r="BL71" s="229"/>
      <c r="BM71" s="229"/>
      <c r="BN71" s="229"/>
      <c r="BO71" s="229"/>
      <c r="BP71" s="229"/>
      <c r="BQ71" s="226">
        <v>65</v>
      </c>
      <c r="BR71" s="231"/>
      <c r="BS71" s="895"/>
      <c r="BT71" s="896"/>
      <c r="BU71" s="896"/>
      <c r="BV71" s="896"/>
      <c r="BW71" s="896"/>
      <c r="BX71" s="896"/>
      <c r="BY71" s="896"/>
      <c r="BZ71" s="896"/>
      <c r="CA71" s="896"/>
      <c r="CB71" s="896"/>
      <c r="CC71" s="896"/>
      <c r="CD71" s="896"/>
      <c r="CE71" s="896"/>
      <c r="CF71" s="896"/>
      <c r="CG71" s="901"/>
      <c r="CH71" s="898"/>
      <c r="CI71" s="899"/>
      <c r="CJ71" s="899"/>
      <c r="CK71" s="899"/>
      <c r="CL71" s="900"/>
      <c r="CM71" s="898"/>
      <c r="CN71" s="899"/>
      <c r="CO71" s="899"/>
      <c r="CP71" s="899"/>
      <c r="CQ71" s="900"/>
      <c r="CR71" s="898"/>
      <c r="CS71" s="899"/>
      <c r="CT71" s="899"/>
      <c r="CU71" s="899"/>
      <c r="CV71" s="900"/>
      <c r="CW71" s="898"/>
      <c r="CX71" s="899"/>
      <c r="CY71" s="899"/>
      <c r="CZ71" s="899"/>
      <c r="DA71" s="900"/>
      <c r="DB71" s="898"/>
      <c r="DC71" s="899"/>
      <c r="DD71" s="899"/>
      <c r="DE71" s="899"/>
      <c r="DF71" s="900"/>
      <c r="DG71" s="898"/>
      <c r="DH71" s="899"/>
      <c r="DI71" s="899"/>
      <c r="DJ71" s="899"/>
      <c r="DK71" s="900"/>
      <c r="DL71" s="898"/>
      <c r="DM71" s="899"/>
      <c r="DN71" s="899"/>
      <c r="DO71" s="899"/>
      <c r="DP71" s="900"/>
      <c r="DQ71" s="898"/>
      <c r="DR71" s="899"/>
      <c r="DS71" s="899"/>
      <c r="DT71" s="899"/>
      <c r="DU71" s="900"/>
      <c r="DV71" s="895"/>
      <c r="DW71" s="896"/>
      <c r="DX71" s="896"/>
      <c r="DY71" s="896"/>
      <c r="DZ71" s="897"/>
      <c r="EA71" s="218"/>
    </row>
    <row r="72" spans="1:131" ht="26.25" customHeight="1" x14ac:dyDescent="0.15">
      <c r="A72" s="226">
        <v>5</v>
      </c>
      <c r="B72" s="909"/>
      <c r="C72" s="910"/>
      <c r="D72" s="910"/>
      <c r="E72" s="910"/>
      <c r="F72" s="910"/>
      <c r="G72" s="910"/>
      <c r="H72" s="910"/>
      <c r="I72" s="910"/>
      <c r="J72" s="910"/>
      <c r="K72" s="910"/>
      <c r="L72" s="910"/>
      <c r="M72" s="910"/>
      <c r="N72" s="910"/>
      <c r="O72" s="910"/>
      <c r="P72" s="911"/>
      <c r="Q72" s="912"/>
      <c r="R72" s="866"/>
      <c r="S72" s="866"/>
      <c r="T72" s="866"/>
      <c r="U72" s="866"/>
      <c r="V72" s="866"/>
      <c r="W72" s="866"/>
      <c r="X72" s="866"/>
      <c r="Y72" s="866"/>
      <c r="Z72" s="866"/>
      <c r="AA72" s="866"/>
      <c r="AB72" s="866"/>
      <c r="AC72" s="866"/>
      <c r="AD72" s="866"/>
      <c r="AE72" s="866"/>
      <c r="AF72" s="866"/>
      <c r="AG72" s="866"/>
      <c r="AH72" s="866"/>
      <c r="AI72" s="866"/>
      <c r="AJ72" s="866"/>
      <c r="AK72" s="866"/>
      <c r="AL72" s="866"/>
      <c r="AM72" s="866"/>
      <c r="AN72" s="866"/>
      <c r="AO72" s="866"/>
      <c r="AP72" s="866"/>
      <c r="AQ72" s="866"/>
      <c r="AR72" s="866"/>
      <c r="AS72" s="866"/>
      <c r="AT72" s="866"/>
      <c r="AU72" s="866"/>
      <c r="AV72" s="866"/>
      <c r="AW72" s="866"/>
      <c r="AX72" s="866"/>
      <c r="AY72" s="866"/>
      <c r="AZ72" s="868"/>
      <c r="BA72" s="868"/>
      <c r="BB72" s="868"/>
      <c r="BC72" s="868"/>
      <c r="BD72" s="869"/>
      <c r="BE72" s="229"/>
      <c r="BF72" s="229"/>
      <c r="BG72" s="229"/>
      <c r="BH72" s="229"/>
      <c r="BI72" s="229"/>
      <c r="BJ72" s="229"/>
      <c r="BK72" s="229"/>
      <c r="BL72" s="229"/>
      <c r="BM72" s="229"/>
      <c r="BN72" s="229"/>
      <c r="BO72" s="229"/>
      <c r="BP72" s="229"/>
      <c r="BQ72" s="226">
        <v>66</v>
      </c>
      <c r="BR72" s="231"/>
      <c r="BS72" s="895"/>
      <c r="BT72" s="896"/>
      <c r="BU72" s="896"/>
      <c r="BV72" s="896"/>
      <c r="BW72" s="896"/>
      <c r="BX72" s="896"/>
      <c r="BY72" s="896"/>
      <c r="BZ72" s="896"/>
      <c r="CA72" s="896"/>
      <c r="CB72" s="896"/>
      <c r="CC72" s="896"/>
      <c r="CD72" s="896"/>
      <c r="CE72" s="896"/>
      <c r="CF72" s="896"/>
      <c r="CG72" s="901"/>
      <c r="CH72" s="898"/>
      <c r="CI72" s="899"/>
      <c r="CJ72" s="899"/>
      <c r="CK72" s="899"/>
      <c r="CL72" s="900"/>
      <c r="CM72" s="898"/>
      <c r="CN72" s="899"/>
      <c r="CO72" s="899"/>
      <c r="CP72" s="899"/>
      <c r="CQ72" s="900"/>
      <c r="CR72" s="898"/>
      <c r="CS72" s="899"/>
      <c r="CT72" s="899"/>
      <c r="CU72" s="899"/>
      <c r="CV72" s="900"/>
      <c r="CW72" s="898"/>
      <c r="CX72" s="899"/>
      <c r="CY72" s="899"/>
      <c r="CZ72" s="899"/>
      <c r="DA72" s="900"/>
      <c r="DB72" s="898"/>
      <c r="DC72" s="899"/>
      <c r="DD72" s="899"/>
      <c r="DE72" s="899"/>
      <c r="DF72" s="900"/>
      <c r="DG72" s="898"/>
      <c r="DH72" s="899"/>
      <c r="DI72" s="899"/>
      <c r="DJ72" s="899"/>
      <c r="DK72" s="900"/>
      <c r="DL72" s="898"/>
      <c r="DM72" s="899"/>
      <c r="DN72" s="899"/>
      <c r="DO72" s="899"/>
      <c r="DP72" s="900"/>
      <c r="DQ72" s="898"/>
      <c r="DR72" s="899"/>
      <c r="DS72" s="899"/>
      <c r="DT72" s="899"/>
      <c r="DU72" s="900"/>
      <c r="DV72" s="895"/>
      <c r="DW72" s="896"/>
      <c r="DX72" s="896"/>
      <c r="DY72" s="896"/>
      <c r="DZ72" s="897"/>
      <c r="EA72" s="218"/>
    </row>
    <row r="73" spans="1:131" ht="26.25" customHeight="1" x14ac:dyDescent="0.15">
      <c r="A73" s="226">
        <v>6</v>
      </c>
      <c r="B73" s="909"/>
      <c r="C73" s="910"/>
      <c r="D73" s="910"/>
      <c r="E73" s="910"/>
      <c r="F73" s="910"/>
      <c r="G73" s="910"/>
      <c r="H73" s="910"/>
      <c r="I73" s="910"/>
      <c r="J73" s="910"/>
      <c r="K73" s="910"/>
      <c r="L73" s="910"/>
      <c r="M73" s="910"/>
      <c r="N73" s="910"/>
      <c r="O73" s="910"/>
      <c r="P73" s="911"/>
      <c r="Q73" s="912"/>
      <c r="R73" s="866"/>
      <c r="S73" s="866"/>
      <c r="T73" s="866"/>
      <c r="U73" s="866"/>
      <c r="V73" s="866"/>
      <c r="W73" s="866"/>
      <c r="X73" s="866"/>
      <c r="Y73" s="866"/>
      <c r="Z73" s="866"/>
      <c r="AA73" s="866"/>
      <c r="AB73" s="866"/>
      <c r="AC73" s="866"/>
      <c r="AD73" s="866"/>
      <c r="AE73" s="866"/>
      <c r="AF73" s="866"/>
      <c r="AG73" s="866"/>
      <c r="AH73" s="866"/>
      <c r="AI73" s="866"/>
      <c r="AJ73" s="866"/>
      <c r="AK73" s="866"/>
      <c r="AL73" s="866"/>
      <c r="AM73" s="866"/>
      <c r="AN73" s="866"/>
      <c r="AO73" s="866"/>
      <c r="AP73" s="866"/>
      <c r="AQ73" s="866"/>
      <c r="AR73" s="866"/>
      <c r="AS73" s="866"/>
      <c r="AT73" s="866"/>
      <c r="AU73" s="866"/>
      <c r="AV73" s="866"/>
      <c r="AW73" s="866"/>
      <c r="AX73" s="866"/>
      <c r="AY73" s="866"/>
      <c r="AZ73" s="868"/>
      <c r="BA73" s="868"/>
      <c r="BB73" s="868"/>
      <c r="BC73" s="868"/>
      <c r="BD73" s="869"/>
      <c r="BE73" s="229"/>
      <c r="BF73" s="229"/>
      <c r="BG73" s="229"/>
      <c r="BH73" s="229"/>
      <c r="BI73" s="229"/>
      <c r="BJ73" s="229"/>
      <c r="BK73" s="229"/>
      <c r="BL73" s="229"/>
      <c r="BM73" s="229"/>
      <c r="BN73" s="229"/>
      <c r="BO73" s="229"/>
      <c r="BP73" s="229"/>
      <c r="BQ73" s="226">
        <v>67</v>
      </c>
      <c r="BR73" s="231"/>
      <c r="BS73" s="895"/>
      <c r="BT73" s="896"/>
      <c r="BU73" s="896"/>
      <c r="BV73" s="896"/>
      <c r="BW73" s="896"/>
      <c r="BX73" s="896"/>
      <c r="BY73" s="896"/>
      <c r="BZ73" s="896"/>
      <c r="CA73" s="896"/>
      <c r="CB73" s="896"/>
      <c r="CC73" s="896"/>
      <c r="CD73" s="896"/>
      <c r="CE73" s="896"/>
      <c r="CF73" s="896"/>
      <c r="CG73" s="901"/>
      <c r="CH73" s="898"/>
      <c r="CI73" s="899"/>
      <c r="CJ73" s="899"/>
      <c r="CK73" s="899"/>
      <c r="CL73" s="900"/>
      <c r="CM73" s="898"/>
      <c r="CN73" s="899"/>
      <c r="CO73" s="899"/>
      <c r="CP73" s="899"/>
      <c r="CQ73" s="900"/>
      <c r="CR73" s="898"/>
      <c r="CS73" s="899"/>
      <c r="CT73" s="899"/>
      <c r="CU73" s="899"/>
      <c r="CV73" s="900"/>
      <c r="CW73" s="898"/>
      <c r="CX73" s="899"/>
      <c r="CY73" s="899"/>
      <c r="CZ73" s="899"/>
      <c r="DA73" s="900"/>
      <c r="DB73" s="898"/>
      <c r="DC73" s="899"/>
      <c r="DD73" s="899"/>
      <c r="DE73" s="899"/>
      <c r="DF73" s="900"/>
      <c r="DG73" s="898"/>
      <c r="DH73" s="899"/>
      <c r="DI73" s="899"/>
      <c r="DJ73" s="899"/>
      <c r="DK73" s="900"/>
      <c r="DL73" s="898"/>
      <c r="DM73" s="899"/>
      <c r="DN73" s="899"/>
      <c r="DO73" s="899"/>
      <c r="DP73" s="900"/>
      <c r="DQ73" s="898"/>
      <c r="DR73" s="899"/>
      <c r="DS73" s="899"/>
      <c r="DT73" s="899"/>
      <c r="DU73" s="900"/>
      <c r="DV73" s="895"/>
      <c r="DW73" s="896"/>
      <c r="DX73" s="896"/>
      <c r="DY73" s="896"/>
      <c r="DZ73" s="897"/>
      <c r="EA73" s="218"/>
    </row>
    <row r="74" spans="1:131" ht="26.25" customHeight="1" x14ac:dyDescent="0.15">
      <c r="A74" s="226">
        <v>7</v>
      </c>
      <c r="B74" s="909"/>
      <c r="C74" s="910"/>
      <c r="D74" s="910"/>
      <c r="E74" s="910"/>
      <c r="F74" s="910"/>
      <c r="G74" s="910"/>
      <c r="H74" s="910"/>
      <c r="I74" s="910"/>
      <c r="J74" s="910"/>
      <c r="K74" s="910"/>
      <c r="L74" s="910"/>
      <c r="M74" s="910"/>
      <c r="N74" s="910"/>
      <c r="O74" s="910"/>
      <c r="P74" s="911"/>
      <c r="Q74" s="912"/>
      <c r="R74" s="866"/>
      <c r="S74" s="866"/>
      <c r="T74" s="866"/>
      <c r="U74" s="866"/>
      <c r="V74" s="866"/>
      <c r="W74" s="866"/>
      <c r="X74" s="866"/>
      <c r="Y74" s="866"/>
      <c r="Z74" s="866"/>
      <c r="AA74" s="866"/>
      <c r="AB74" s="866"/>
      <c r="AC74" s="866"/>
      <c r="AD74" s="866"/>
      <c r="AE74" s="866"/>
      <c r="AF74" s="866"/>
      <c r="AG74" s="866"/>
      <c r="AH74" s="866"/>
      <c r="AI74" s="866"/>
      <c r="AJ74" s="866"/>
      <c r="AK74" s="866"/>
      <c r="AL74" s="866"/>
      <c r="AM74" s="866"/>
      <c r="AN74" s="866"/>
      <c r="AO74" s="866"/>
      <c r="AP74" s="866"/>
      <c r="AQ74" s="866"/>
      <c r="AR74" s="866"/>
      <c r="AS74" s="866"/>
      <c r="AT74" s="866"/>
      <c r="AU74" s="866"/>
      <c r="AV74" s="866"/>
      <c r="AW74" s="866"/>
      <c r="AX74" s="866"/>
      <c r="AY74" s="866"/>
      <c r="AZ74" s="868"/>
      <c r="BA74" s="868"/>
      <c r="BB74" s="868"/>
      <c r="BC74" s="868"/>
      <c r="BD74" s="869"/>
      <c r="BE74" s="229"/>
      <c r="BF74" s="229"/>
      <c r="BG74" s="229"/>
      <c r="BH74" s="229"/>
      <c r="BI74" s="229"/>
      <c r="BJ74" s="229"/>
      <c r="BK74" s="229"/>
      <c r="BL74" s="229"/>
      <c r="BM74" s="229"/>
      <c r="BN74" s="229"/>
      <c r="BO74" s="229"/>
      <c r="BP74" s="229"/>
      <c r="BQ74" s="226">
        <v>68</v>
      </c>
      <c r="BR74" s="231"/>
      <c r="BS74" s="895"/>
      <c r="BT74" s="896"/>
      <c r="BU74" s="896"/>
      <c r="BV74" s="896"/>
      <c r="BW74" s="896"/>
      <c r="BX74" s="896"/>
      <c r="BY74" s="896"/>
      <c r="BZ74" s="896"/>
      <c r="CA74" s="896"/>
      <c r="CB74" s="896"/>
      <c r="CC74" s="896"/>
      <c r="CD74" s="896"/>
      <c r="CE74" s="896"/>
      <c r="CF74" s="896"/>
      <c r="CG74" s="901"/>
      <c r="CH74" s="898"/>
      <c r="CI74" s="899"/>
      <c r="CJ74" s="899"/>
      <c r="CK74" s="899"/>
      <c r="CL74" s="900"/>
      <c r="CM74" s="898"/>
      <c r="CN74" s="899"/>
      <c r="CO74" s="899"/>
      <c r="CP74" s="899"/>
      <c r="CQ74" s="900"/>
      <c r="CR74" s="898"/>
      <c r="CS74" s="899"/>
      <c r="CT74" s="899"/>
      <c r="CU74" s="899"/>
      <c r="CV74" s="900"/>
      <c r="CW74" s="898"/>
      <c r="CX74" s="899"/>
      <c r="CY74" s="899"/>
      <c r="CZ74" s="899"/>
      <c r="DA74" s="900"/>
      <c r="DB74" s="898"/>
      <c r="DC74" s="899"/>
      <c r="DD74" s="899"/>
      <c r="DE74" s="899"/>
      <c r="DF74" s="900"/>
      <c r="DG74" s="898"/>
      <c r="DH74" s="899"/>
      <c r="DI74" s="899"/>
      <c r="DJ74" s="899"/>
      <c r="DK74" s="900"/>
      <c r="DL74" s="898"/>
      <c r="DM74" s="899"/>
      <c r="DN74" s="899"/>
      <c r="DO74" s="899"/>
      <c r="DP74" s="900"/>
      <c r="DQ74" s="898"/>
      <c r="DR74" s="899"/>
      <c r="DS74" s="899"/>
      <c r="DT74" s="899"/>
      <c r="DU74" s="900"/>
      <c r="DV74" s="895"/>
      <c r="DW74" s="896"/>
      <c r="DX74" s="896"/>
      <c r="DY74" s="896"/>
      <c r="DZ74" s="897"/>
      <c r="EA74" s="218"/>
    </row>
    <row r="75" spans="1:131" ht="26.25" customHeight="1" x14ac:dyDescent="0.15">
      <c r="A75" s="226">
        <v>8</v>
      </c>
      <c r="B75" s="909"/>
      <c r="C75" s="910"/>
      <c r="D75" s="910"/>
      <c r="E75" s="910"/>
      <c r="F75" s="910"/>
      <c r="G75" s="910"/>
      <c r="H75" s="910"/>
      <c r="I75" s="910"/>
      <c r="J75" s="910"/>
      <c r="K75" s="910"/>
      <c r="L75" s="910"/>
      <c r="M75" s="910"/>
      <c r="N75" s="910"/>
      <c r="O75" s="910"/>
      <c r="P75" s="911"/>
      <c r="Q75" s="913"/>
      <c r="R75" s="914"/>
      <c r="S75" s="914"/>
      <c r="T75" s="914"/>
      <c r="U75" s="870"/>
      <c r="V75" s="915"/>
      <c r="W75" s="914"/>
      <c r="X75" s="914"/>
      <c r="Y75" s="914"/>
      <c r="Z75" s="870"/>
      <c r="AA75" s="915"/>
      <c r="AB75" s="914"/>
      <c r="AC75" s="914"/>
      <c r="AD75" s="914"/>
      <c r="AE75" s="870"/>
      <c r="AF75" s="915"/>
      <c r="AG75" s="914"/>
      <c r="AH75" s="914"/>
      <c r="AI75" s="914"/>
      <c r="AJ75" s="870"/>
      <c r="AK75" s="915"/>
      <c r="AL75" s="914"/>
      <c r="AM75" s="914"/>
      <c r="AN75" s="914"/>
      <c r="AO75" s="870"/>
      <c r="AP75" s="915"/>
      <c r="AQ75" s="914"/>
      <c r="AR75" s="914"/>
      <c r="AS75" s="914"/>
      <c r="AT75" s="870"/>
      <c r="AU75" s="915"/>
      <c r="AV75" s="914"/>
      <c r="AW75" s="914"/>
      <c r="AX75" s="914"/>
      <c r="AY75" s="870"/>
      <c r="AZ75" s="868"/>
      <c r="BA75" s="868"/>
      <c r="BB75" s="868"/>
      <c r="BC75" s="868"/>
      <c r="BD75" s="869"/>
      <c r="BE75" s="229"/>
      <c r="BF75" s="229"/>
      <c r="BG75" s="229"/>
      <c r="BH75" s="229"/>
      <c r="BI75" s="229"/>
      <c r="BJ75" s="229"/>
      <c r="BK75" s="229"/>
      <c r="BL75" s="229"/>
      <c r="BM75" s="229"/>
      <c r="BN75" s="229"/>
      <c r="BO75" s="229"/>
      <c r="BP75" s="229"/>
      <c r="BQ75" s="226">
        <v>69</v>
      </c>
      <c r="BR75" s="231"/>
      <c r="BS75" s="895"/>
      <c r="BT75" s="896"/>
      <c r="BU75" s="896"/>
      <c r="BV75" s="896"/>
      <c r="BW75" s="896"/>
      <c r="BX75" s="896"/>
      <c r="BY75" s="896"/>
      <c r="BZ75" s="896"/>
      <c r="CA75" s="896"/>
      <c r="CB75" s="896"/>
      <c r="CC75" s="896"/>
      <c r="CD75" s="896"/>
      <c r="CE75" s="896"/>
      <c r="CF75" s="896"/>
      <c r="CG75" s="901"/>
      <c r="CH75" s="898"/>
      <c r="CI75" s="899"/>
      <c r="CJ75" s="899"/>
      <c r="CK75" s="899"/>
      <c r="CL75" s="900"/>
      <c r="CM75" s="898"/>
      <c r="CN75" s="899"/>
      <c r="CO75" s="899"/>
      <c r="CP75" s="899"/>
      <c r="CQ75" s="900"/>
      <c r="CR75" s="898"/>
      <c r="CS75" s="899"/>
      <c r="CT75" s="899"/>
      <c r="CU75" s="899"/>
      <c r="CV75" s="900"/>
      <c r="CW75" s="898"/>
      <c r="CX75" s="899"/>
      <c r="CY75" s="899"/>
      <c r="CZ75" s="899"/>
      <c r="DA75" s="900"/>
      <c r="DB75" s="898"/>
      <c r="DC75" s="899"/>
      <c r="DD75" s="899"/>
      <c r="DE75" s="899"/>
      <c r="DF75" s="900"/>
      <c r="DG75" s="898"/>
      <c r="DH75" s="899"/>
      <c r="DI75" s="899"/>
      <c r="DJ75" s="899"/>
      <c r="DK75" s="900"/>
      <c r="DL75" s="898"/>
      <c r="DM75" s="899"/>
      <c r="DN75" s="899"/>
      <c r="DO75" s="899"/>
      <c r="DP75" s="900"/>
      <c r="DQ75" s="898"/>
      <c r="DR75" s="899"/>
      <c r="DS75" s="899"/>
      <c r="DT75" s="899"/>
      <c r="DU75" s="900"/>
      <c r="DV75" s="895"/>
      <c r="DW75" s="896"/>
      <c r="DX75" s="896"/>
      <c r="DY75" s="896"/>
      <c r="DZ75" s="897"/>
      <c r="EA75" s="218"/>
    </row>
    <row r="76" spans="1:131" ht="26.25" customHeight="1" x14ac:dyDescent="0.15">
      <c r="A76" s="226">
        <v>9</v>
      </c>
      <c r="B76" s="909"/>
      <c r="C76" s="910"/>
      <c r="D76" s="910"/>
      <c r="E76" s="910"/>
      <c r="F76" s="910"/>
      <c r="G76" s="910"/>
      <c r="H76" s="910"/>
      <c r="I76" s="910"/>
      <c r="J76" s="910"/>
      <c r="K76" s="910"/>
      <c r="L76" s="910"/>
      <c r="M76" s="910"/>
      <c r="N76" s="910"/>
      <c r="O76" s="910"/>
      <c r="P76" s="911"/>
      <c r="Q76" s="913"/>
      <c r="R76" s="914"/>
      <c r="S76" s="914"/>
      <c r="T76" s="914"/>
      <c r="U76" s="870"/>
      <c r="V76" s="915"/>
      <c r="W76" s="914"/>
      <c r="X76" s="914"/>
      <c r="Y76" s="914"/>
      <c r="Z76" s="870"/>
      <c r="AA76" s="915"/>
      <c r="AB76" s="914"/>
      <c r="AC76" s="914"/>
      <c r="AD76" s="914"/>
      <c r="AE76" s="870"/>
      <c r="AF76" s="915"/>
      <c r="AG76" s="914"/>
      <c r="AH76" s="914"/>
      <c r="AI76" s="914"/>
      <c r="AJ76" s="870"/>
      <c r="AK76" s="915"/>
      <c r="AL76" s="914"/>
      <c r="AM76" s="914"/>
      <c r="AN76" s="914"/>
      <c r="AO76" s="870"/>
      <c r="AP76" s="915"/>
      <c r="AQ76" s="914"/>
      <c r="AR76" s="914"/>
      <c r="AS76" s="914"/>
      <c r="AT76" s="870"/>
      <c r="AU76" s="915"/>
      <c r="AV76" s="914"/>
      <c r="AW76" s="914"/>
      <c r="AX76" s="914"/>
      <c r="AY76" s="870"/>
      <c r="AZ76" s="868"/>
      <c r="BA76" s="868"/>
      <c r="BB76" s="868"/>
      <c r="BC76" s="868"/>
      <c r="BD76" s="869"/>
      <c r="BE76" s="229"/>
      <c r="BF76" s="229"/>
      <c r="BG76" s="229"/>
      <c r="BH76" s="229"/>
      <c r="BI76" s="229"/>
      <c r="BJ76" s="229"/>
      <c r="BK76" s="229"/>
      <c r="BL76" s="229"/>
      <c r="BM76" s="229"/>
      <c r="BN76" s="229"/>
      <c r="BO76" s="229"/>
      <c r="BP76" s="229"/>
      <c r="BQ76" s="226">
        <v>70</v>
      </c>
      <c r="BR76" s="231"/>
      <c r="BS76" s="895"/>
      <c r="BT76" s="896"/>
      <c r="BU76" s="896"/>
      <c r="BV76" s="896"/>
      <c r="BW76" s="896"/>
      <c r="BX76" s="896"/>
      <c r="BY76" s="896"/>
      <c r="BZ76" s="896"/>
      <c r="CA76" s="896"/>
      <c r="CB76" s="896"/>
      <c r="CC76" s="896"/>
      <c r="CD76" s="896"/>
      <c r="CE76" s="896"/>
      <c r="CF76" s="896"/>
      <c r="CG76" s="901"/>
      <c r="CH76" s="898"/>
      <c r="CI76" s="899"/>
      <c r="CJ76" s="899"/>
      <c r="CK76" s="899"/>
      <c r="CL76" s="900"/>
      <c r="CM76" s="898"/>
      <c r="CN76" s="899"/>
      <c r="CO76" s="899"/>
      <c r="CP76" s="899"/>
      <c r="CQ76" s="900"/>
      <c r="CR76" s="898"/>
      <c r="CS76" s="899"/>
      <c r="CT76" s="899"/>
      <c r="CU76" s="899"/>
      <c r="CV76" s="900"/>
      <c r="CW76" s="898"/>
      <c r="CX76" s="899"/>
      <c r="CY76" s="899"/>
      <c r="CZ76" s="899"/>
      <c r="DA76" s="900"/>
      <c r="DB76" s="898"/>
      <c r="DC76" s="899"/>
      <c r="DD76" s="899"/>
      <c r="DE76" s="899"/>
      <c r="DF76" s="900"/>
      <c r="DG76" s="898"/>
      <c r="DH76" s="899"/>
      <c r="DI76" s="899"/>
      <c r="DJ76" s="899"/>
      <c r="DK76" s="900"/>
      <c r="DL76" s="898"/>
      <c r="DM76" s="899"/>
      <c r="DN76" s="899"/>
      <c r="DO76" s="899"/>
      <c r="DP76" s="900"/>
      <c r="DQ76" s="898"/>
      <c r="DR76" s="899"/>
      <c r="DS76" s="899"/>
      <c r="DT76" s="899"/>
      <c r="DU76" s="900"/>
      <c r="DV76" s="895"/>
      <c r="DW76" s="896"/>
      <c r="DX76" s="896"/>
      <c r="DY76" s="896"/>
      <c r="DZ76" s="897"/>
      <c r="EA76" s="218"/>
    </row>
    <row r="77" spans="1:131" ht="26.25" customHeight="1" x14ac:dyDescent="0.15">
      <c r="A77" s="226">
        <v>10</v>
      </c>
      <c r="B77" s="909"/>
      <c r="C77" s="910"/>
      <c r="D77" s="910"/>
      <c r="E77" s="910"/>
      <c r="F77" s="910"/>
      <c r="G77" s="910"/>
      <c r="H77" s="910"/>
      <c r="I77" s="910"/>
      <c r="J77" s="910"/>
      <c r="K77" s="910"/>
      <c r="L77" s="910"/>
      <c r="M77" s="910"/>
      <c r="N77" s="910"/>
      <c r="O77" s="910"/>
      <c r="P77" s="911"/>
      <c r="Q77" s="913"/>
      <c r="R77" s="914"/>
      <c r="S77" s="914"/>
      <c r="T77" s="914"/>
      <c r="U77" s="870"/>
      <c r="V77" s="915"/>
      <c r="W77" s="914"/>
      <c r="X77" s="914"/>
      <c r="Y77" s="914"/>
      <c r="Z77" s="870"/>
      <c r="AA77" s="915"/>
      <c r="AB77" s="914"/>
      <c r="AC77" s="914"/>
      <c r="AD77" s="914"/>
      <c r="AE77" s="870"/>
      <c r="AF77" s="915"/>
      <c r="AG77" s="914"/>
      <c r="AH77" s="914"/>
      <c r="AI77" s="914"/>
      <c r="AJ77" s="870"/>
      <c r="AK77" s="915"/>
      <c r="AL77" s="914"/>
      <c r="AM77" s="914"/>
      <c r="AN77" s="914"/>
      <c r="AO77" s="870"/>
      <c r="AP77" s="915"/>
      <c r="AQ77" s="914"/>
      <c r="AR77" s="914"/>
      <c r="AS77" s="914"/>
      <c r="AT77" s="870"/>
      <c r="AU77" s="915"/>
      <c r="AV77" s="914"/>
      <c r="AW77" s="914"/>
      <c r="AX77" s="914"/>
      <c r="AY77" s="870"/>
      <c r="AZ77" s="868"/>
      <c r="BA77" s="868"/>
      <c r="BB77" s="868"/>
      <c r="BC77" s="868"/>
      <c r="BD77" s="869"/>
      <c r="BE77" s="229"/>
      <c r="BF77" s="229"/>
      <c r="BG77" s="229"/>
      <c r="BH77" s="229"/>
      <c r="BI77" s="229"/>
      <c r="BJ77" s="229"/>
      <c r="BK77" s="229"/>
      <c r="BL77" s="229"/>
      <c r="BM77" s="229"/>
      <c r="BN77" s="229"/>
      <c r="BO77" s="229"/>
      <c r="BP77" s="229"/>
      <c r="BQ77" s="226">
        <v>71</v>
      </c>
      <c r="BR77" s="231"/>
      <c r="BS77" s="895"/>
      <c r="BT77" s="896"/>
      <c r="BU77" s="896"/>
      <c r="BV77" s="896"/>
      <c r="BW77" s="896"/>
      <c r="BX77" s="896"/>
      <c r="BY77" s="896"/>
      <c r="BZ77" s="896"/>
      <c r="CA77" s="896"/>
      <c r="CB77" s="896"/>
      <c r="CC77" s="896"/>
      <c r="CD77" s="896"/>
      <c r="CE77" s="896"/>
      <c r="CF77" s="896"/>
      <c r="CG77" s="901"/>
      <c r="CH77" s="898"/>
      <c r="CI77" s="899"/>
      <c r="CJ77" s="899"/>
      <c r="CK77" s="899"/>
      <c r="CL77" s="900"/>
      <c r="CM77" s="898"/>
      <c r="CN77" s="899"/>
      <c r="CO77" s="899"/>
      <c r="CP77" s="899"/>
      <c r="CQ77" s="900"/>
      <c r="CR77" s="898"/>
      <c r="CS77" s="899"/>
      <c r="CT77" s="899"/>
      <c r="CU77" s="899"/>
      <c r="CV77" s="900"/>
      <c r="CW77" s="898"/>
      <c r="CX77" s="899"/>
      <c r="CY77" s="899"/>
      <c r="CZ77" s="899"/>
      <c r="DA77" s="900"/>
      <c r="DB77" s="898"/>
      <c r="DC77" s="899"/>
      <c r="DD77" s="899"/>
      <c r="DE77" s="899"/>
      <c r="DF77" s="900"/>
      <c r="DG77" s="898"/>
      <c r="DH77" s="899"/>
      <c r="DI77" s="899"/>
      <c r="DJ77" s="899"/>
      <c r="DK77" s="900"/>
      <c r="DL77" s="898"/>
      <c r="DM77" s="899"/>
      <c r="DN77" s="899"/>
      <c r="DO77" s="899"/>
      <c r="DP77" s="900"/>
      <c r="DQ77" s="898"/>
      <c r="DR77" s="899"/>
      <c r="DS77" s="899"/>
      <c r="DT77" s="899"/>
      <c r="DU77" s="900"/>
      <c r="DV77" s="895"/>
      <c r="DW77" s="896"/>
      <c r="DX77" s="896"/>
      <c r="DY77" s="896"/>
      <c r="DZ77" s="897"/>
      <c r="EA77" s="218"/>
    </row>
    <row r="78" spans="1:131" ht="26.25" customHeight="1" x14ac:dyDescent="0.15">
      <c r="A78" s="226">
        <v>11</v>
      </c>
      <c r="B78" s="909"/>
      <c r="C78" s="910"/>
      <c r="D78" s="910"/>
      <c r="E78" s="910"/>
      <c r="F78" s="910"/>
      <c r="G78" s="910"/>
      <c r="H78" s="910"/>
      <c r="I78" s="910"/>
      <c r="J78" s="910"/>
      <c r="K78" s="910"/>
      <c r="L78" s="910"/>
      <c r="M78" s="910"/>
      <c r="N78" s="910"/>
      <c r="O78" s="910"/>
      <c r="P78" s="911"/>
      <c r="Q78" s="912"/>
      <c r="R78" s="866"/>
      <c r="S78" s="866"/>
      <c r="T78" s="866"/>
      <c r="U78" s="866"/>
      <c r="V78" s="866"/>
      <c r="W78" s="866"/>
      <c r="X78" s="866"/>
      <c r="Y78" s="866"/>
      <c r="Z78" s="866"/>
      <c r="AA78" s="866"/>
      <c r="AB78" s="866"/>
      <c r="AC78" s="866"/>
      <c r="AD78" s="866"/>
      <c r="AE78" s="866"/>
      <c r="AF78" s="866"/>
      <c r="AG78" s="866"/>
      <c r="AH78" s="866"/>
      <c r="AI78" s="866"/>
      <c r="AJ78" s="866"/>
      <c r="AK78" s="866"/>
      <c r="AL78" s="866"/>
      <c r="AM78" s="866"/>
      <c r="AN78" s="866"/>
      <c r="AO78" s="866"/>
      <c r="AP78" s="866"/>
      <c r="AQ78" s="866"/>
      <c r="AR78" s="866"/>
      <c r="AS78" s="866"/>
      <c r="AT78" s="866"/>
      <c r="AU78" s="866"/>
      <c r="AV78" s="866"/>
      <c r="AW78" s="866"/>
      <c r="AX78" s="866"/>
      <c r="AY78" s="866"/>
      <c r="AZ78" s="868"/>
      <c r="BA78" s="868"/>
      <c r="BB78" s="868"/>
      <c r="BC78" s="868"/>
      <c r="BD78" s="869"/>
      <c r="BE78" s="229"/>
      <c r="BF78" s="229"/>
      <c r="BG78" s="229"/>
      <c r="BH78" s="229"/>
      <c r="BI78" s="229"/>
      <c r="BJ78" s="218"/>
      <c r="BK78" s="218"/>
      <c r="BL78" s="218"/>
      <c r="BM78" s="218"/>
      <c r="BN78" s="218"/>
      <c r="BO78" s="229"/>
      <c r="BP78" s="229"/>
      <c r="BQ78" s="226">
        <v>72</v>
      </c>
      <c r="BR78" s="231"/>
      <c r="BS78" s="895"/>
      <c r="BT78" s="896"/>
      <c r="BU78" s="896"/>
      <c r="BV78" s="896"/>
      <c r="BW78" s="896"/>
      <c r="BX78" s="896"/>
      <c r="BY78" s="896"/>
      <c r="BZ78" s="896"/>
      <c r="CA78" s="896"/>
      <c r="CB78" s="896"/>
      <c r="CC78" s="896"/>
      <c r="CD78" s="896"/>
      <c r="CE78" s="896"/>
      <c r="CF78" s="896"/>
      <c r="CG78" s="901"/>
      <c r="CH78" s="898"/>
      <c r="CI78" s="899"/>
      <c r="CJ78" s="899"/>
      <c r="CK78" s="899"/>
      <c r="CL78" s="900"/>
      <c r="CM78" s="898"/>
      <c r="CN78" s="899"/>
      <c r="CO78" s="899"/>
      <c r="CP78" s="899"/>
      <c r="CQ78" s="900"/>
      <c r="CR78" s="898"/>
      <c r="CS78" s="899"/>
      <c r="CT78" s="899"/>
      <c r="CU78" s="899"/>
      <c r="CV78" s="900"/>
      <c r="CW78" s="898"/>
      <c r="CX78" s="899"/>
      <c r="CY78" s="899"/>
      <c r="CZ78" s="899"/>
      <c r="DA78" s="900"/>
      <c r="DB78" s="898"/>
      <c r="DC78" s="899"/>
      <c r="DD78" s="899"/>
      <c r="DE78" s="899"/>
      <c r="DF78" s="900"/>
      <c r="DG78" s="898"/>
      <c r="DH78" s="899"/>
      <c r="DI78" s="899"/>
      <c r="DJ78" s="899"/>
      <c r="DK78" s="900"/>
      <c r="DL78" s="898"/>
      <c r="DM78" s="899"/>
      <c r="DN78" s="899"/>
      <c r="DO78" s="899"/>
      <c r="DP78" s="900"/>
      <c r="DQ78" s="898"/>
      <c r="DR78" s="899"/>
      <c r="DS78" s="899"/>
      <c r="DT78" s="899"/>
      <c r="DU78" s="900"/>
      <c r="DV78" s="895"/>
      <c r="DW78" s="896"/>
      <c r="DX78" s="896"/>
      <c r="DY78" s="896"/>
      <c r="DZ78" s="897"/>
      <c r="EA78" s="218"/>
    </row>
    <row r="79" spans="1:131" ht="26.25" customHeight="1" x14ac:dyDescent="0.15">
      <c r="A79" s="226">
        <v>12</v>
      </c>
      <c r="B79" s="909"/>
      <c r="C79" s="910"/>
      <c r="D79" s="910"/>
      <c r="E79" s="910"/>
      <c r="F79" s="910"/>
      <c r="G79" s="910"/>
      <c r="H79" s="910"/>
      <c r="I79" s="910"/>
      <c r="J79" s="910"/>
      <c r="K79" s="910"/>
      <c r="L79" s="910"/>
      <c r="M79" s="910"/>
      <c r="N79" s="910"/>
      <c r="O79" s="910"/>
      <c r="P79" s="911"/>
      <c r="Q79" s="912"/>
      <c r="R79" s="866"/>
      <c r="S79" s="866"/>
      <c r="T79" s="866"/>
      <c r="U79" s="866"/>
      <c r="V79" s="866"/>
      <c r="W79" s="866"/>
      <c r="X79" s="866"/>
      <c r="Y79" s="866"/>
      <c r="Z79" s="866"/>
      <c r="AA79" s="866"/>
      <c r="AB79" s="866"/>
      <c r="AC79" s="866"/>
      <c r="AD79" s="866"/>
      <c r="AE79" s="866"/>
      <c r="AF79" s="866"/>
      <c r="AG79" s="866"/>
      <c r="AH79" s="866"/>
      <c r="AI79" s="866"/>
      <c r="AJ79" s="866"/>
      <c r="AK79" s="866"/>
      <c r="AL79" s="866"/>
      <c r="AM79" s="866"/>
      <c r="AN79" s="866"/>
      <c r="AO79" s="866"/>
      <c r="AP79" s="866"/>
      <c r="AQ79" s="866"/>
      <c r="AR79" s="866"/>
      <c r="AS79" s="866"/>
      <c r="AT79" s="866"/>
      <c r="AU79" s="866"/>
      <c r="AV79" s="866"/>
      <c r="AW79" s="866"/>
      <c r="AX79" s="866"/>
      <c r="AY79" s="866"/>
      <c r="AZ79" s="868"/>
      <c r="BA79" s="868"/>
      <c r="BB79" s="868"/>
      <c r="BC79" s="868"/>
      <c r="BD79" s="869"/>
      <c r="BE79" s="229"/>
      <c r="BF79" s="229"/>
      <c r="BG79" s="229"/>
      <c r="BH79" s="229"/>
      <c r="BI79" s="229"/>
      <c r="BJ79" s="218"/>
      <c r="BK79" s="218"/>
      <c r="BL79" s="218"/>
      <c r="BM79" s="218"/>
      <c r="BN79" s="218"/>
      <c r="BO79" s="229"/>
      <c r="BP79" s="229"/>
      <c r="BQ79" s="226">
        <v>73</v>
      </c>
      <c r="BR79" s="231"/>
      <c r="BS79" s="895"/>
      <c r="BT79" s="896"/>
      <c r="BU79" s="896"/>
      <c r="BV79" s="896"/>
      <c r="BW79" s="896"/>
      <c r="BX79" s="896"/>
      <c r="BY79" s="896"/>
      <c r="BZ79" s="896"/>
      <c r="CA79" s="896"/>
      <c r="CB79" s="896"/>
      <c r="CC79" s="896"/>
      <c r="CD79" s="896"/>
      <c r="CE79" s="896"/>
      <c r="CF79" s="896"/>
      <c r="CG79" s="901"/>
      <c r="CH79" s="898"/>
      <c r="CI79" s="899"/>
      <c r="CJ79" s="899"/>
      <c r="CK79" s="899"/>
      <c r="CL79" s="900"/>
      <c r="CM79" s="898"/>
      <c r="CN79" s="899"/>
      <c r="CO79" s="899"/>
      <c r="CP79" s="899"/>
      <c r="CQ79" s="900"/>
      <c r="CR79" s="898"/>
      <c r="CS79" s="899"/>
      <c r="CT79" s="899"/>
      <c r="CU79" s="899"/>
      <c r="CV79" s="900"/>
      <c r="CW79" s="898"/>
      <c r="CX79" s="899"/>
      <c r="CY79" s="899"/>
      <c r="CZ79" s="899"/>
      <c r="DA79" s="900"/>
      <c r="DB79" s="898"/>
      <c r="DC79" s="899"/>
      <c r="DD79" s="899"/>
      <c r="DE79" s="899"/>
      <c r="DF79" s="900"/>
      <c r="DG79" s="898"/>
      <c r="DH79" s="899"/>
      <c r="DI79" s="899"/>
      <c r="DJ79" s="899"/>
      <c r="DK79" s="900"/>
      <c r="DL79" s="898"/>
      <c r="DM79" s="899"/>
      <c r="DN79" s="899"/>
      <c r="DO79" s="899"/>
      <c r="DP79" s="900"/>
      <c r="DQ79" s="898"/>
      <c r="DR79" s="899"/>
      <c r="DS79" s="899"/>
      <c r="DT79" s="899"/>
      <c r="DU79" s="900"/>
      <c r="DV79" s="895"/>
      <c r="DW79" s="896"/>
      <c r="DX79" s="896"/>
      <c r="DY79" s="896"/>
      <c r="DZ79" s="897"/>
      <c r="EA79" s="218"/>
    </row>
    <row r="80" spans="1:131" ht="26.25" customHeight="1" x14ac:dyDescent="0.15">
      <c r="A80" s="226">
        <v>13</v>
      </c>
      <c r="B80" s="909"/>
      <c r="C80" s="910"/>
      <c r="D80" s="910"/>
      <c r="E80" s="910"/>
      <c r="F80" s="910"/>
      <c r="G80" s="910"/>
      <c r="H80" s="910"/>
      <c r="I80" s="910"/>
      <c r="J80" s="910"/>
      <c r="K80" s="910"/>
      <c r="L80" s="910"/>
      <c r="M80" s="910"/>
      <c r="N80" s="910"/>
      <c r="O80" s="910"/>
      <c r="P80" s="911"/>
      <c r="Q80" s="912"/>
      <c r="R80" s="866"/>
      <c r="S80" s="866"/>
      <c r="T80" s="866"/>
      <c r="U80" s="866"/>
      <c r="V80" s="866"/>
      <c r="W80" s="866"/>
      <c r="X80" s="866"/>
      <c r="Y80" s="866"/>
      <c r="Z80" s="866"/>
      <c r="AA80" s="866"/>
      <c r="AB80" s="866"/>
      <c r="AC80" s="866"/>
      <c r="AD80" s="866"/>
      <c r="AE80" s="866"/>
      <c r="AF80" s="866"/>
      <c r="AG80" s="866"/>
      <c r="AH80" s="866"/>
      <c r="AI80" s="866"/>
      <c r="AJ80" s="866"/>
      <c r="AK80" s="866"/>
      <c r="AL80" s="866"/>
      <c r="AM80" s="866"/>
      <c r="AN80" s="866"/>
      <c r="AO80" s="866"/>
      <c r="AP80" s="866"/>
      <c r="AQ80" s="866"/>
      <c r="AR80" s="866"/>
      <c r="AS80" s="866"/>
      <c r="AT80" s="866"/>
      <c r="AU80" s="866"/>
      <c r="AV80" s="866"/>
      <c r="AW80" s="866"/>
      <c r="AX80" s="866"/>
      <c r="AY80" s="866"/>
      <c r="AZ80" s="868"/>
      <c r="BA80" s="868"/>
      <c r="BB80" s="868"/>
      <c r="BC80" s="868"/>
      <c r="BD80" s="869"/>
      <c r="BE80" s="229"/>
      <c r="BF80" s="229"/>
      <c r="BG80" s="229"/>
      <c r="BH80" s="229"/>
      <c r="BI80" s="229"/>
      <c r="BJ80" s="229"/>
      <c r="BK80" s="229"/>
      <c r="BL80" s="229"/>
      <c r="BM80" s="229"/>
      <c r="BN80" s="229"/>
      <c r="BO80" s="229"/>
      <c r="BP80" s="229"/>
      <c r="BQ80" s="226">
        <v>74</v>
      </c>
      <c r="BR80" s="231"/>
      <c r="BS80" s="895"/>
      <c r="BT80" s="896"/>
      <c r="BU80" s="896"/>
      <c r="BV80" s="896"/>
      <c r="BW80" s="896"/>
      <c r="BX80" s="896"/>
      <c r="BY80" s="896"/>
      <c r="BZ80" s="896"/>
      <c r="CA80" s="896"/>
      <c r="CB80" s="896"/>
      <c r="CC80" s="896"/>
      <c r="CD80" s="896"/>
      <c r="CE80" s="896"/>
      <c r="CF80" s="896"/>
      <c r="CG80" s="901"/>
      <c r="CH80" s="898"/>
      <c r="CI80" s="899"/>
      <c r="CJ80" s="899"/>
      <c r="CK80" s="899"/>
      <c r="CL80" s="900"/>
      <c r="CM80" s="898"/>
      <c r="CN80" s="899"/>
      <c r="CO80" s="899"/>
      <c r="CP80" s="899"/>
      <c r="CQ80" s="900"/>
      <c r="CR80" s="898"/>
      <c r="CS80" s="899"/>
      <c r="CT80" s="899"/>
      <c r="CU80" s="899"/>
      <c r="CV80" s="900"/>
      <c r="CW80" s="898"/>
      <c r="CX80" s="899"/>
      <c r="CY80" s="899"/>
      <c r="CZ80" s="899"/>
      <c r="DA80" s="900"/>
      <c r="DB80" s="898"/>
      <c r="DC80" s="899"/>
      <c r="DD80" s="899"/>
      <c r="DE80" s="899"/>
      <c r="DF80" s="900"/>
      <c r="DG80" s="898"/>
      <c r="DH80" s="899"/>
      <c r="DI80" s="899"/>
      <c r="DJ80" s="899"/>
      <c r="DK80" s="900"/>
      <c r="DL80" s="898"/>
      <c r="DM80" s="899"/>
      <c r="DN80" s="899"/>
      <c r="DO80" s="899"/>
      <c r="DP80" s="900"/>
      <c r="DQ80" s="898"/>
      <c r="DR80" s="899"/>
      <c r="DS80" s="899"/>
      <c r="DT80" s="899"/>
      <c r="DU80" s="900"/>
      <c r="DV80" s="895"/>
      <c r="DW80" s="896"/>
      <c r="DX80" s="896"/>
      <c r="DY80" s="896"/>
      <c r="DZ80" s="897"/>
      <c r="EA80" s="218"/>
    </row>
    <row r="81" spans="1:131" ht="26.25" customHeight="1" x14ac:dyDescent="0.15">
      <c r="A81" s="226">
        <v>14</v>
      </c>
      <c r="B81" s="909"/>
      <c r="C81" s="910"/>
      <c r="D81" s="910"/>
      <c r="E81" s="910"/>
      <c r="F81" s="910"/>
      <c r="G81" s="910"/>
      <c r="H81" s="910"/>
      <c r="I81" s="910"/>
      <c r="J81" s="910"/>
      <c r="K81" s="910"/>
      <c r="L81" s="910"/>
      <c r="M81" s="910"/>
      <c r="N81" s="910"/>
      <c r="O81" s="910"/>
      <c r="P81" s="911"/>
      <c r="Q81" s="912"/>
      <c r="R81" s="866"/>
      <c r="S81" s="866"/>
      <c r="T81" s="866"/>
      <c r="U81" s="866"/>
      <c r="V81" s="866"/>
      <c r="W81" s="866"/>
      <c r="X81" s="866"/>
      <c r="Y81" s="866"/>
      <c r="Z81" s="866"/>
      <c r="AA81" s="866"/>
      <c r="AB81" s="866"/>
      <c r="AC81" s="866"/>
      <c r="AD81" s="866"/>
      <c r="AE81" s="866"/>
      <c r="AF81" s="866"/>
      <c r="AG81" s="866"/>
      <c r="AH81" s="866"/>
      <c r="AI81" s="866"/>
      <c r="AJ81" s="866"/>
      <c r="AK81" s="866"/>
      <c r="AL81" s="866"/>
      <c r="AM81" s="866"/>
      <c r="AN81" s="866"/>
      <c r="AO81" s="866"/>
      <c r="AP81" s="866"/>
      <c r="AQ81" s="866"/>
      <c r="AR81" s="866"/>
      <c r="AS81" s="866"/>
      <c r="AT81" s="866"/>
      <c r="AU81" s="866"/>
      <c r="AV81" s="866"/>
      <c r="AW81" s="866"/>
      <c r="AX81" s="866"/>
      <c r="AY81" s="866"/>
      <c r="AZ81" s="868"/>
      <c r="BA81" s="868"/>
      <c r="BB81" s="868"/>
      <c r="BC81" s="868"/>
      <c r="BD81" s="869"/>
      <c r="BE81" s="229"/>
      <c r="BF81" s="229"/>
      <c r="BG81" s="229"/>
      <c r="BH81" s="229"/>
      <c r="BI81" s="229"/>
      <c r="BJ81" s="229"/>
      <c r="BK81" s="229"/>
      <c r="BL81" s="229"/>
      <c r="BM81" s="229"/>
      <c r="BN81" s="229"/>
      <c r="BO81" s="229"/>
      <c r="BP81" s="229"/>
      <c r="BQ81" s="226">
        <v>75</v>
      </c>
      <c r="BR81" s="231"/>
      <c r="BS81" s="895"/>
      <c r="BT81" s="896"/>
      <c r="BU81" s="896"/>
      <c r="BV81" s="896"/>
      <c r="BW81" s="896"/>
      <c r="BX81" s="896"/>
      <c r="BY81" s="896"/>
      <c r="BZ81" s="896"/>
      <c r="CA81" s="896"/>
      <c r="CB81" s="896"/>
      <c r="CC81" s="896"/>
      <c r="CD81" s="896"/>
      <c r="CE81" s="896"/>
      <c r="CF81" s="896"/>
      <c r="CG81" s="901"/>
      <c r="CH81" s="898"/>
      <c r="CI81" s="899"/>
      <c r="CJ81" s="899"/>
      <c r="CK81" s="899"/>
      <c r="CL81" s="900"/>
      <c r="CM81" s="898"/>
      <c r="CN81" s="899"/>
      <c r="CO81" s="899"/>
      <c r="CP81" s="899"/>
      <c r="CQ81" s="900"/>
      <c r="CR81" s="898"/>
      <c r="CS81" s="899"/>
      <c r="CT81" s="899"/>
      <c r="CU81" s="899"/>
      <c r="CV81" s="900"/>
      <c r="CW81" s="898"/>
      <c r="CX81" s="899"/>
      <c r="CY81" s="899"/>
      <c r="CZ81" s="899"/>
      <c r="DA81" s="900"/>
      <c r="DB81" s="898"/>
      <c r="DC81" s="899"/>
      <c r="DD81" s="899"/>
      <c r="DE81" s="899"/>
      <c r="DF81" s="900"/>
      <c r="DG81" s="898"/>
      <c r="DH81" s="899"/>
      <c r="DI81" s="899"/>
      <c r="DJ81" s="899"/>
      <c r="DK81" s="900"/>
      <c r="DL81" s="898"/>
      <c r="DM81" s="899"/>
      <c r="DN81" s="899"/>
      <c r="DO81" s="899"/>
      <c r="DP81" s="900"/>
      <c r="DQ81" s="898"/>
      <c r="DR81" s="899"/>
      <c r="DS81" s="899"/>
      <c r="DT81" s="899"/>
      <c r="DU81" s="900"/>
      <c r="DV81" s="895"/>
      <c r="DW81" s="896"/>
      <c r="DX81" s="896"/>
      <c r="DY81" s="896"/>
      <c r="DZ81" s="897"/>
      <c r="EA81" s="218"/>
    </row>
    <row r="82" spans="1:131" ht="26.25" customHeight="1" x14ac:dyDescent="0.15">
      <c r="A82" s="226">
        <v>15</v>
      </c>
      <c r="B82" s="909"/>
      <c r="C82" s="910"/>
      <c r="D82" s="910"/>
      <c r="E82" s="910"/>
      <c r="F82" s="910"/>
      <c r="G82" s="910"/>
      <c r="H82" s="910"/>
      <c r="I82" s="910"/>
      <c r="J82" s="910"/>
      <c r="K82" s="910"/>
      <c r="L82" s="910"/>
      <c r="M82" s="910"/>
      <c r="N82" s="910"/>
      <c r="O82" s="910"/>
      <c r="P82" s="911"/>
      <c r="Q82" s="912"/>
      <c r="R82" s="866"/>
      <c r="S82" s="866"/>
      <c r="T82" s="866"/>
      <c r="U82" s="866"/>
      <c r="V82" s="866"/>
      <c r="W82" s="866"/>
      <c r="X82" s="866"/>
      <c r="Y82" s="866"/>
      <c r="Z82" s="866"/>
      <c r="AA82" s="866"/>
      <c r="AB82" s="866"/>
      <c r="AC82" s="866"/>
      <c r="AD82" s="866"/>
      <c r="AE82" s="866"/>
      <c r="AF82" s="866"/>
      <c r="AG82" s="866"/>
      <c r="AH82" s="866"/>
      <c r="AI82" s="866"/>
      <c r="AJ82" s="866"/>
      <c r="AK82" s="866"/>
      <c r="AL82" s="866"/>
      <c r="AM82" s="866"/>
      <c r="AN82" s="866"/>
      <c r="AO82" s="866"/>
      <c r="AP82" s="866"/>
      <c r="AQ82" s="866"/>
      <c r="AR82" s="866"/>
      <c r="AS82" s="866"/>
      <c r="AT82" s="866"/>
      <c r="AU82" s="866"/>
      <c r="AV82" s="866"/>
      <c r="AW82" s="866"/>
      <c r="AX82" s="866"/>
      <c r="AY82" s="866"/>
      <c r="AZ82" s="868"/>
      <c r="BA82" s="868"/>
      <c r="BB82" s="868"/>
      <c r="BC82" s="868"/>
      <c r="BD82" s="869"/>
      <c r="BE82" s="229"/>
      <c r="BF82" s="229"/>
      <c r="BG82" s="229"/>
      <c r="BH82" s="229"/>
      <c r="BI82" s="229"/>
      <c r="BJ82" s="229"/>
      <c r="BK82" s="229"/>
      <c r="BL82" s="229"/>
      <c r="BM82" s="229"/>
      <c r="BN82" s="229"/>
      <c r="BO82" s="229"/>
      <c r="BP82" s="229"/>
      <c r="BQ82" s="226">
        <v>76</v>
      </c>
      <c r="BR82" s="231"/>
      <c r="BS82" s="895"/>
      <c r="BT82" s="896"/>
      <c r="BU82" s="896"/>
      <c r="BV82" s="896"/>
      <c r="BW82" s="896"/>
      <c r="BX82" s="896"/>
      <c r="BY82" s="896"/>
      <c r="BZ82" s="896"/>
      <c r="CA82" s="896"/>
      <c r="CB82" s="896"/>
      <c r="CC82" s="896"/>
      <c r="CD82" s="896"/>
      <c r="CE82" s="896"/>
      <c r="CF82" s="896"/>
      <c r="CG82" s="901"/>
      <c r="CH82" s="898"/>
      <c r="CI82" s="899"/>
      <c r="CJ82" s="899"/>
      <c r="CK82" s="899"/>
      <c r="CL82" s="900"/>
      <c r="CM82" s="898"/>
      <c r="CN82" s="899"/>
      <c r="CO82" s="899"/>
      <c r="CP82" s="899"/>
      <c r="CQ82" s="900"/>
      <c r="CR82" s="898"/>
      <c r="CS82" s="899"/>
      <c r="CT82" s="899"/>
      <c r="CU82" s="899"/>
      <c r="CV82" s="900"/>
      <c r="CW82" s="898"/>
      <c r="CX82" s="899"/>
      <c r="CY82" s="899"/>
      <c r="CZ82" s="899"/>
      <c r="DA82" s="900"/>
      <c r="DB82" s="898"/>
      <c r="DC82" s="899"/>
      <c r="DD82" s="899"/>
      <c r="DE82" s="899"/>
      <c r="DF82" s="900"/>
      <c r="DG82" s="898"/>
      <c r="DH82" s="899"/>
      <c r="DI82" s="899"/>
      <c r="DJ82" s="899"/>
      <c r="DK82" s="900"/>
      <c r="DL82" s="898"/>
      <c r="DM82" s="899"/>
      <c r="DN82" s="899"/>
      <c r="DO82" s="899"/>
      <c r="DP82" s="900"/>
      <c r="DQ82" s="898"/>
      <c r="DR82" s="899"/>
      <c r="DS82" s="899"/>
      <c r="DT82" s="899"/>
      <c r="DU82" s="900"/>
      <c r="DV82" s="895"/>
      <c r="DW82" s="896"/>
      <c r="DX82" s="896"/>
      <c r="DY82" s="896"/>
      <c r="DZ82" s="897"/>
      <c r="EA82" s="218"/>
    </row>
    <row r="83" spans="1:131" ht="26.25" customHeight="1" x14ac:dyDescent="0.15">
      <c r="A83" s="226">
        <v>16</v>
      </c>
      <c r="B83" s="909"/>
      <c r="C83" s="910"/>
      <c r="D83" s="910"/>
      <c r="E83" s="910"/>
      <c r="F83" s="910"/>
      <c r="G83" s="910"/>
      <c r="H83" s="910"/>
      <c r="I83" s="910"/>
      <c r="J83" s="910"/>
      <c r="K83" s="910"/>
      <c r="L83" s="910"/>
      <c r="M83" s="910"/>
      <c r="N83" s="910"/>
      <c r="O83" s="910"/>
      <c r="P83" s="911"/>
      <c r="Q83" s="912"/>
      <c r="R83" s="866"/>
      <c r="S83" s="866"/>
      <c r="T83" s="866"/>
      <c r="U83" s="866"/>
      <c r="V83" s="866"/>
      <c r="W83" s="866"/>
      <c r="X83" s="866"/>
      <c r="Y83" s="866"/>
      <c r="Z83" s="866"/>
      <c r="AA83" s="866"/>
      <c r="AB83" s="866"/>
      <c r="AC83" s="866"/>
      <c r="AD83" s="866"/>
      <c r="AE83" s="866"/>
      <c r="AF83" s="866"/>
      <c r="AG83" s="866"/>
      <c r="AH83" s="866"/>
      <c r="AI83" s="866"/>
      <c r="AJ83" s="866"/>
      <c r="AK83" s="866"/>
      <c r="AL83" s="866"/>
      <c r="AM83" s="866"/>
      <c r="AN83" s="866"/>
      <c r="AO83" s="866"/>
      <c r="AP83" s="866"/>
      <c r="AQ83" s="866"/>
      <c r="AR83" s="866"/>
      <c r="AS83" s="866"/>
      <c r="AT83" s="866"/>
      <c r="AU83" s="866"/>
      <c r="AV83" s="866"/>
      <c r="AW83" s="866"/>
      <c r="AX83" s="866"/>
      <c r="AY83" s="866"/>
      <c r="AZ83" s="868"/>
      <c r="BA83" s="868"/>
      <c r="BB83" s="868"/>
      <c r="BC83" s="868"/>
      <c r="BD83" s="869"/>
      <c r="BE83" s="229"/>
      <c r="BF83" s="229"/>
      <c r="BG83" s="229"/>
      <c r="BH83" s="229"/>
      <c r="BI83" s="229"/>
      <c r="BJ83" s="229"/>
      <c r="BK83" s="229"/>
      <c r="BL83" s="229"/>
      <c r="BM83" s="229"/>
      <c r="BN83" s="229"/>
      <c r="BO83" s="229"/>
      <c r="BP83" s="229"/>
      <c r="BQ83" s="226">
        <v>77</v>
      </c>
      <c r="BR83" s="231"/>
      <c r="BS83" s="895"/>
      <c r="BT83" s="896"/>
      <c r="BU83" s="896"/>
      <c r="BV83" s="896"/>
      <c r="BW83" s="896"/>
      <c r="BX83" s="896"/>
      <c r="BY83" s="896"/>
      <c r="BZ83" s="896"/>
      <c r="CA83" s="896"/>
      <c r="CB83" s="896"/>
      <c r="CC83" s="896"/>
      <c r="CD83" s="896"/>
      <c r="CE83" s="896"/>
      <c r="CF83" s="896"/>
      <c r="CG83" s="901"/>
      <c r="CH83" s="898"/>
      <c r="CI83" s="899"/>
      <c r="CJ83" s="899"/>
      <c r="CK83" s="899"/>
      <c r="CL83" s="900"/>
      <c r="CM83" s="898"/>
      <c r="CN83" s="899"/>
      <c r="CO83" s="899"/>
      <c r="CP83" s="899"/>
      <c r="CQ83" s="900"/>
      <c r="CR83" s="898"/>
      <c r="CS83" s="899"/>
      <c r="CT83" s="899"/>
      <c r="CU83" s="899"/>
      <c r="CV83" s="900"/>
      <c r="CW83" s="898"/>
      <c r="CX83" s="899"/>
      <c r="CY83" s="899"/>
      <c r="CZ83" s="899"/>
      <c r="DA83" s="900"/>
      <c r="DB83" s="898"/>
      <c r="DC83" s="899"/>
      <c r="DD83" s="899"/>
      <c r="DE83" s="899"/>
      <c r="DF83" s="900"/>
      <c r="DG83" s="898"/>
      <c r="DH83" s="899"/>
      <c r="DI83" s="899"/>
      <c r="DJ83" s="899"/>
      <c r="DK83" s="900"/>
      <c r="DL83" s="898"/>
      <c r="DM83" s="899"/>
      <c r="DN83" s="899"/>
      <c r="DO83" s="899"/>
      <c r="DP83" s="900"/>
      <c r="DQ83" s="898"/>
      <c r="DR83" s="899"/>
      <c r="DS83" s="899"/>
      <c r="DT83" s="899"/>
      <c r="DU83" s="900"/>
      <c r="DV83" s="895"/>
      <c r="DW83" s="896"/>
      <c r="DX83" s="896"/>
      <c r="DY83" s="896"/>
      <c r="DZ83" s="897"/>
      <c r="EA83" s="218"/>
    </row>
    <row r="84" spans="1:131" ht="26.25" customHeight="1" x14ac:dyDescent="0.15">
      <c r="A84" s="226">
        <v>17</v>
      </c>
      <c r="B84" s="909"/>
      <c r="C84" s="910"/>
      <c r="D84" s="910"/>
      <c r="E84" s="910"/>
      <c r="F84" s="910"/>
      <c r="G84" s="910"/>
      <c r="H84" s="910"/>
      <c r="I84" s="910"/>
      <c r="J84" s="910"/>
      <c r="K84" s="910"/>
      <c r="L84" s="910"/>
      <c r="M84" s="910"/>
      <c r="N84" s="910"/>
      <c r="O84" s="910"/>
      <c r="P84" s="911"/>
      <c r="Q84" s="912"/>
      <c r="R84" s="866"/>
      <c r="S84" s="866"/>
      <c r="T84" s="866"/>
      <c r="U84" s="866"/>
      <c r="V84" s="866"/>
      <c r="W84" s="866"/>
      <c r="X84" s="866"/>
      <c r="Y84" s="866"/>
      <c r="Z84" s="866"/>
      <c r="AA84" s="866"/>
      <c r="AB84" s="866"/>
      <c r="AC84" s="866"/>
      <c r="AD84" s="866"/>
      <c r="AE84" s="866"/>
      <c r="AF84" s="866"/>
      <c r="AG84" s="866"/>
      <c r="AH84" s="866"/>
      <c r="AI84" s="866"/>
      <c r="AJ84" s="866"/>
      <c r="AK84" s="866"/>
      <c r="AL84" s="866"/>
      <c r="AM84" s="866"/>
      <c r="AN84" s="866"/>
      <c r="AO84" s="866"/>
      <c r="AP84" s="866"/>
      <c r="AQ84" s="866"/>
      <c r="AR84" s="866"/>
      <c r="AS84" s="866"/>
      <c r="AT84" s="866"/>
      <c r="AU84" s="866"/>
      <c r="AV84" s="866"/>
      <c r="AW84" s="866"/>
      <c r="AX84" s="866"/>
      <c r="AY84" s="866"/>
      <c r="AZ84" s="868"/>
      <c r="BA84" s="868"/>
      <c r="BB84" s="868"/>
      <c r="BC84" s="868"/>
      <c r="BD84" s="869"/>
      <c r="BE84" s="229"/>
      <c r="BF84" s="229"/>
      <c r="BG84" s="229"/>
      <c r="BH84" s="229"/>
      <c r="BI84" s="229"/>
      <c r="BJ84" s="229"/>
      <c r="BK84" s="229"/>
      <c r="BL84" s="229"/>
      <c r="BM84" s="229"/>
      <c r="BN84" s="229"/>
      <c r="BO84" s="229"/>
      <c r="BP84" s="229"/>
      <c r="BQ84" s="226">
        <v>78</v>
      </c>
      <c r="BR84" s="231"/>
      <c r="BS84" s="895"/>
      <c r="BT84" s="896"/>
      <c r="BU84" s="896"/>
      <c r="BV84" s="896"/>
      <c r="BW84" s="896"/>
      <c r="BX84" s="896"/>
      <c r="BY84" s="896"/>
      <c r="BZ84" s="896"/>
      <c r="CA84" s="896"/>
      <c r="CB84" s="896"/>
      <c r="CC84" s="896"/>
      <c r="CD84" s="896"/>
      <c r="CE84" s="896"/>
      <c r="CF84" s="896"/>
      <c r="CG84" s="901"/>
      <c r="CH84" s="898"/>
      <c r="CI84" s="899"/>
      <c r="CJ84" s="899"/>
      <c r="CK84" s="899"/>
      <c r="CL84" s="900"/>
      <c r="CM84" s="898"/>
      <c r="CN84" s="899"/>
      <c r="CO84" s="899"/>
      <c r="CP84" s="899"/>
      <c r="CQ84" s="900"/>
      <c r="CR84" s="898"/>
      <c r="CS84" s="899"/>
      <c r="CT84" s="899"/>
      <c r="CU84" s="899"/>
      <c r="CV84" s="900"/>
      <c r="CW84" s="898"/>
      <c r="CX84" s="899"/>
      <c r="CY84" s="899"/>
      <c r="CZ84" s="899"/>
      <c r="DA84" s="900"/>
      <c r="DB84" s="898"/>
      <c r="DC84" s="899"/>
      <c r="DD84" s="899"/>
      <c r="DE84" s="899"/>
      <c r="DF84" s="900"/>
      <c r="DG84" s="898"/>
      <c r="DH84" s="899"/>
      <c r="DI84" s="899"/>
      <c r="DJ84" s="899"/>
      <c r="DK84" s="900"/>
      <c r="DL84" s="898"/>
      <c r="DM84" s="899"/>
      <c r="DN84" s="899"/>
      <c r="DO84" s="899"/>
      <c r="DP84" s="900"/>
      <c r="DQ84" s="898"/>
      <c r="DR84" s="899"/>
      <c r="DS84" s="899"/>
      <c r="DT84" s="899"/>
      <c r="DU84" s="900"/>
      <c r="DV84" s="895"/>
      <c r="DW84" s="896"/>
      <c r="DX84" s="896"/>
      <c r="DY84" s="896"/>
      <c r="DZ84" s="897"/>
      <c r="EA84" s="218"/>
    </row>
    <row r="85" spans="1:131" ht="26.25" customHeight="1" x14ac:dyDescent="0.15">
      <c r="A85" s="226">
        <v>18</v>
      </c>
      <c r="B85" s="909"/>
      <c r="C85" s="910"/>
      <c r="D85" s="910"/>
      <c r="E85" s="910"/>
      <c r="F85" s="910"/>
      <c r="G85" s="910"/>
      <c r="H85" s="910"/>
      <c r="I85" s="910"/>
      <c r="J85" s="910"/>
      <c r="K85" s="910"/>
      <c r="L85" s="910"/>
      <c r="M85" s="910"/>
      <c r="N85" s="910"/>
      <c r="O85" s="910"/>
      <c r="P85" s="911"/>
      <c r="Q85" s="912"/>
      <c r="R85" s="866"/>
      <c r="S85" s="866"/>
      <c r="T85" s="866"/>
      <c r="U85" s="866"/>
      <c r="V85" s="866"/>
      <c r="W85" s="866"/>
      <c r="X85" s="866"/>
      <c r="Y85" s="866"/>
      <c r="Z85" s="866"/>
      <c r="AA85" s="866"/>
      <c r="AB85" s="866"/>
      <c r="AC85" s="866"/>
      <c r="AD85" s="866"/>
      <c r="AE85" s="866"/>
      <c r="AF85" s="866"/>
      <c r="AG85" s="866"/>
      <c r="AH85" s="866"/>
      <c r="AI85" s="866"/>
      <c r="AJ85" s="866"/>
      <c r="AK85" s="866"/>
      <c r="AL85" s="866"/>
      <c r="AM85" s="866"/>
      <c r="AN85" s="866"/>
      <c r="AO85" s="866"/>
      <c r="AP85" s="866"/>
      <c r="AQ85" s="866"/>
      <c r="AR85" s="866"/>
      <c r="AS85" s="866"/>
      <c r="AT85" s="866"/>
      <c r="AU85" s="866"/>
      <c r="AV85" s="866"/>
      <c r="AW85" s="866"/>
      <c r="AX85" s="866"/>
      <c r="AY85" s="866"/>
      <c r="AZ85" s="868"/>
      <c r="BA85" s="868"/>
      <c r="BB85" s="868"/>
      <c r="BC85" s="868"/>
      <c r="BD85" s="869"/>
      <c r="BE85" s="229"/>
      <c r="BF85" s="229"/>
      <c r="BG85" s="229"/>
      <c r="BH85" s="229"/>
      <c r="BI85" s="229"/>
      <c r="BJ85" s="229"/>
      <c r="BK85" s="229"/>
      <c r="BL85" s="229"/>
      <c r="BM85" s="229"/>
      <c r="BN85" s="229"/>
      <c r="BO85" s="229"/>
      <c r="BP85" s="229"/>
      <c r="BQ85" s="226">
        <v>79</v>
      </c>
      <c r="BR85" s="231"/>
      <c r="BS85" s="895"/>
      <c r="BT85" s="896"/>
      <c r="BU85" s="896"/>
      <c r="BV85" s="896"/>
      <c r="BW85" s="896"/>
      <c r="BX85" s="896"/>
      <c r="BY85" s="896"/>
      <c r="BZ85" s="896"/>
      <c r="CA85" s="896"/>
      <c r="CB85" s="896"/>
      <c r="CC85" s="896"/>
      <c r="CD85" s="896"/>
      <c r="CE85" s="896"/>
      <c r="CF85" s="896"/>
      <c r="CG85" s="901"/>
      <c r="CH85" s="898"/>
      <c r="CI85" s="899"/>
      <c r="CJ85" s="899"/>
      <c r="CK85" s="899"/>
      <c r="CL85" s="900"/>
      <c r="CM85" s="898"/>
      <c r="CN85" s="899"/>
      <c r="CO85" s="899"/>
      <c r="CP85" s="899"/>
      <c r="CQ85" s="900"/>
      <c r="CR85" s="898"/>
      <c r="CS85" s="899"/>
      <c r="CT85" s="899"/>
      <c r="CU85" s="899"/>
      <c r="CV85" s="900"/>
      <c r="CW85" s="898"/>
      <c r="CX85" s="899"/>
      <c r="CY85" s="899"/>
      <c r="CZ85" s="899"/>
      <c r="DA85" s="900"/>
      <c r="DB85" s="898"/>
      <c r="DC85" s="899"/>
      <c r="DD85" s="899"/>
      <c r="DE85" s="899"/>
      <c r="DF85" s="900"/>
      <c r="DG85" s="898"/>
      <c r="DH85" s="899"/>
      <c r="DI85" s="899"/>
      <c r="DJ85" s="899"/>
      <c r="DK85" s="900"/>
      <c r="DL85" s="898"/>
      <c r="DM85" s="899"/>
      <c r="DN85" s="899"/>
      <c r="DO85" s="899"/>
      <c r="DP85" s="900"/>
      <c r="DQ85" s="898"/>
      <c r="DR85" s="899"/>
      <c r="DS85" s="899"/>
      <c r="DT85" s="899"/>
      <c r="DU85" s="900"/>
      <c r="DV85" s="895"/>
      <c r="DW85" s="896"/>
      <c r="DX85" s="896"/>
      <c r="DY85" s="896"/>
      <c r="DZ85" s="897"/>
      <c r="EA85" s="218"/>
    </row>
    <row r="86" spans="1:131" ht="26.25" customHeight="1" x14ac:dyDescent="0.15">
      <c r="A86" s="226">
        <v>19</v>
      </c>
      <c r="B86" s="909"/>
      <c r="C86" s="910"/>
      <c r="D86" s="910"/>
      <c r="E86" s="910"/>
      <c r="F86" s="910"/>
      <c r="G86" s="910"/>
      <c r="H86" s="910"/>
      <c r="I86" s="910"/>
      <c r="J86" s="910"/>
      <c r="K86" s="910"/>
      <c r="L86" s="910"/>
      <c r="M86" s="910"/>
      <c r="N86" s="910"/>
      <c r="O86" s="910"/>
      <c r="P86" s="911"/>
      <c r="Q86" s="912"/>
      <c r="R86" s="866"/>
      <c r="S86" s="866"/>
      <c r="T86" s="866"/>
      <c r="U86" s="866"/>
      <c r="V86" s="866"/>
      <c r="W86" s="866"/>
      <c r="X86" s="866"/>
      <c r="Y86" s="866"/>
      <c r="Z86" s="866"/>
      <c r="AA86" s="866"/>
      <c r="AB86" s="866"/>
      <c r="AC86" s="866"/>
      <c r="AD86" s="866"/>
      <c r="AE86" s="866"/>
      <c r="AF86" s="866"/>
      <c r="AG86" s="866"/>
      <c r="AH86" s="866"/>
      <c r="AI86" s="866"/>
      <c r="AJ86" s="866"/>
      <c r="AK86" s="866"/>
      <c r="AL86" s="866"/>
      <c r="AM86" s="866"/>
      <c r="AN86" s="866"/>
      <c r="AO86" s="866"/>
      <c r="AP86" s="866"/>
      <c r="AQ86" s="866"/>
      <c r="AR86" s="866"/>
      <c r="AS86" s="866"/>
      <c r="AT86" s="866"/>
      <c r="AU86" s="866"/>
      <c r="AV86" s="866"/>
      <c r="AW86" s="866"/>
      <c r="AX86" s="866"/>
      <c r="AY86" s="866"/>
      <c r="AZ86" s="868"/>
      <c r="BA86" s="868"/>
      <c r="BB86" s="868"/>
      <c r="BC86" s="868"/>
      <c r="BD86" s="869"/>
      <c r="BE86" s="229"/>
      <c r="BF86" s="229"/>
      <c r="BG86" s="229"/>
      <c r="BH86" s="229"/>
      <c r="BI86" s="229"/>
      <c r="BJ86" s="229"/>
      <c r="BK86" s="229"/>
      <c r="BL86" s="229"/>
      <c r="BM86" s="229"/>
      <c r="BN86" s="229"/>
      <c r="BO86" s="229"/>
      <c r="BP86" s="229"/>
      <c r="BQ86" s="226">
        <v>80</v>
      </c>
      <c r="BR86" s="231"/>
      <c r="BS86" s="895"/>
      <c r="BT86" s="896"/>
      <c r="BU86" s="896"/>
      <c r="BV86" s="896"/>
      <c r="BW86" s="896"/>
      <c r="BX86" s="896"/>
      <c r="BY86" s="896"/>
      <c r="BZ86" s="896"/>
      <c r="CA86" s="896"/>
      <c r="CB86" s="896"/>
      <c r="CC86" s="896"/>
      <c r="CD86" s="896"/>
      <c r="CE86" s="896"/>
      <c r="CF86" s="896"/>
      <c r="CG86" s="901"/>
      <c r="CH86" s="898"/>
      <c r="CI86" s="899"/>
      <c r="CJ86" s="899"/>
      <c r="CK86" s="899"/>
      <c r="CL86" s="900"/>
      <c r="CM86" s="898"/>
      <c r="CN86" s="899"/>
      <c r="CO86" s="899"/>
      <c r="CP86" s="899"/>
      <c r="CQ86" s="900"/>
      <c r="CR86" s="898"/>
      <c r="CS86" s="899"/>
      <c r="CT86" s="899"/>
      <c r="CU86" s="899"/>
      <c r="CV86" s="900"/>
      <c r="CW86" s="898"/>
      <c r="CX86" s="899"/>
      <c r="CY86" s="899"/>
      <c r="CZ86" s="899"/>
      <c r="DA86" s="900"/>
      <c r="DB86" s="898"/>
      <c r="DC86" s="899"/>
      <c r="DD86" s="899"/>
      <c r="DE86" s="899"/>
      <c r="DF86" s="900"/>
      <c r="DG86" s="898"/>
      <c r="DH86" s="899"/>
      <c r="DI86" s="899"/>
      <c r="DJ86" s="899"/>
      <c r="DK86" s="900"/>
      <c r="DL86" s="898"/>
      <c r="DM86" s="899"/>
      <c r="DN86" s="899"/>
      <c r="DO86" s="899"/>
      <c r="DP86" s="900"/>
      <c r="DQ86" s="898"/>
      <c r="DR86" s="899"/>
      <c r="DS86" s="899"/>
      <c r="DT86" s="899"/>
      <c r="DU86" s="900"/>
      <c r="DV86" s="895"/>
      <c r="DW86" s="896"/>
      <c r="DX86" s="896"/>
      <c r="DY86" s="896"/>
      <c r="DZ86" s="897"/>
      <c r="EA86" s="218"/>
    </row>
    <row r="87" spans="1:131" ht="26.25" customHeight="1" x14ac:dyDescent="0.15">
      <c r="A87" s="232">
        <v>20</v>
      </c>
      <c r="B87" s="916"/>
      <c r="C87" s="917"/>
      <c r="D87" s="917"/>
      <c r="E87" s="917"/>
      <c r="F87" s="917"/>
      <c r="G87" s="917"/>
      <c r="H87" s="917"/>
      <c r="I87" s="917"/>
      <c r="J87" s="917"/>
      <c r="K87" s="917"/>
      <c r="L87" s="917"/>
      <c r="M87" s="917"/>
      <c r="N87" s="917"/>
      <c r="O87" s="917"/>
      <c r="P87" s="918"/>
      <c r="Q87" s="919"/>
      <c r="R87" s="920"/>
      <c r="S87" s="920"/>
      <c r="T87" s="920"/>
      <c r="U87" s="920"/>
      <c r="V87" s="920"/>
      <c r="W87" s="920"/>
      <c r="X87" s="920"/>
      <c r="Y87" s="920"/>
      <c r="Z87" s="920"/>
      <c r="AA87" s="920"/>
      <c r="AB87" s="920"/>
      <c r="AC87" s="920"/>
      <c r="AD87" s="920"/>
      <c r="AE87" s="920"/>
      <c r="AF87" s="920"/>
      <c r="AG87" s="920"/>
      <c r="AH87" s="920"/>
      <c r="AI87" s="920"/>
      <c r="AJ87" s="920"/>
      <c r="AK87" s="920"/>
      <c r="AL87" s="920"/>
      <c r="AM87" s="920"/>
      <c r="AN87" s="920"/>
      <c r="AO87" s="920"/>
      <c r="AP87" s="920"/>
      <c r="AQ87" s="920"/>
      <c r="AR87" s="920"/>
      <c r="AS87" s="920"/>
      <c r="AT87" s="920"/>
      <c r="AU87" s="920"/>
      <c r="AV87" s="920"/>
      <c r="AW87" s="920"/>
      <c r="AX87" s="920"/>
      <c r="AY87" s="920"/>
      <c r="AZ87" s="921"/>
      <c r="BA87" s="921"/>
      <c r="BB87" s="921"/>
      <c r="BC87" s="921"/>
      <c r="BD87" s="922"/>
      <c r="BE87" s="229"/>
      <c r="BF87" s="229"/>
      <c r="BG87" s="229"/>
      <c r="BH87" s="229"/>
      <c r="BI87" s="229"/>
      <c r="BJ87" s="229"/>
      <c r="BK87" s="229"/>
      <c r="BL87" s="229"/>
      <c r="BM87" s="229"/>
      <c r="BN87" s="229"/>
      <c r="BO87" s="229"/>
      <c r="BP87" s="229"/>
      <c r="BQ87" s="226">
        <v>81</v>
      </c>
      <c r="BR87" s="231"/>
      <c r="BS87" s="895"/>
      <c r="BT87" s="896"/>
      <c r="BU87" s="896"/>
      <c r="BV87" s="896"/>
      <c r="BW87" s="896"/>
      <c r="BX87" s="896"/>
      <c r="BY87" s="896"/>
      <c r="BZ87" s="896"/>
      <c r="CA87" s="896"/>
      <c r="CB87" s="896"/>
      <c r="CC87" s="896"/>
      <c r="CD87" s="896"/>
      <c r="CE87" s="896"/>
      <c r="CF87" s="896"/>
      <c r="CG87" s="901"/>
      <c r="CH87" s="898"/>
      <c r="CI87" s="899"/>
      <c r="CJ87" s="899"/>
      <c r="CK87" s="899"/>
      <c r="CL87" s="900"/>
      <c r="CM87" s="898"/>
      <c r="CN87" s="899"/>
      <c r="CO87" s="899"/>
      <c r="CP87" s="899"/>
      <c r="CQ87" s="900"/>
      <c r="CR87" s="898"/>
      <c r="CS87" s="899"/>
      <c r="CT87" s="899"/>
      <c r="CU87" s="899"/>
      <c r="CV87" s="900"/>
      <c r="CW87" s="898"/>
      <c r="CX87" s="899"/>
      <c r="CY87" s="899"/>
      <c r="CZ87" s="899"/>
      <c r="DA87" s="900"/>
      <c r="DB87" s="898"/>
      <c r="DC87" s="899"/>
      <c r="DD87" s="899"/>
      <c r="DE87" s="899"/>
      <c r="DF87" s="900"/>
      <c r="DG87" s="898"/>
      <c r="DH87" s="899"/>
      <c r="DI87" s="899"/>
      <c r="DJ87" s="899"/>
      <c r="DK87" s="900"/>
      <c r="DL87" s="898"/>
      <c r="DM87" s="899"/>
      <c r="DN87" s="899"/>
      <c r="DO87" s="899"/>
      <c r="DP87" s="900"/>
      <c r="DQ87" s="898"/>
      <c r="DR87" s="899"/>
      <c r="DS87" s="899"/>
      <c r="DT87" s="899"/>
      <c r="DU87" s="900"/>
      <c r="DV87" s="895"/>
      <c r="DW87" s="896"/>
      <c r="DX87" s="896"/>
      <c r="DY87" s="896"/>
      <c r="DZ87" s="897"/>
      <c r="EA87" s="218"/>
    </row>
    <row r="88" spans="1:131" ht="26.25" customHeight="1" thickBot="1" x14ac:dyDescent="0.2">
      <c r="A88" s="228" t="s">
        <v>376</v>
      </c>
      <c r="B88" s="825" t="s">
        <v>400</v>
      </c>
      <c r="C88" s="826"/>
      <c r="D88" s="826"/>
      <c r="E88" s="826"/>
      <c r="F88" s="826"/>
      <c r="G88" s="826"/>
      <c r="H88" s="826"/>
      <c r="I88" s="826"/>
      <c r="J88" s="826"/>
      <c r="K88" s="826"/>
      <c r="L88" s="826"/>
      <c r="M88" s="826"/>
      <c r="N88" s="826"/>
      <c r="O88" s="826"/>
      <c r="P88" s="827"/>
      <c r="Q88" s="876"/>
      <c r="R88" s="877"/>
      <c r="S88" s="877"/>
      <c r="T88" s="877"/>
      <c r="U88" s="877"/>
      <c r="V88" s="877"/>
      <c r="W88" s="877"/>
      <c r="X88" s="877"/>
      <c r="Y88" s="877"/>
      <c r="Z88" s="877"/>
      <c r="AA88" s="877"/>
      <c r="AB88" s="877"/>
      <c r="AC88" s="877"/>
      <c r="AD88" s="877"/>
      <c r="AE88" s="877"/>
      <c r="AF88" s="880">
        <v>116</v>
      </c>
      <c r="AG88" s="880"/>
      <c r="AH88" s="880"/>
      <c r="AI88" s="880"/>
      <c r="AJ88" s="880"/>
      <c r="AK88" s="877"/>
      <c r="AL88" s="877"/>
      <c r="AM88" s="877"/>
      <c r="AN88" s="877"/>
      <c r="AO88" s="877"/>
      <c r="AP88" s="880">
        <v>325</v>
      </c>
      <c r="AQ88" s="880"/>
      <c r="AR88" s="880"/>
      <c r="AS88" s="880"/>
      <c r="AT88" s="880"/>
      <c r="AU88" s="880"/>
      <c r="AV88" s="880"/>
      <c r="AW88" s="880"/>
      <c r="AX88" s="880"/>
      <c r="AY88" s="880"/>
      <c r="AZ88" s="885"/>
      <c r="BA88" s="885"/>
      <c r="BB88" s="885"/>
      <c r="BC88" s="885"/>
      <c r="BD88" s="886"/>
      <c r="BE88" s="229"/>
      <c r="BF88" s="229"/>
      <c r="BG88" s="229"/>
      <c r="BH88" s="229"/>
      <c r="BI88" s="229"/>
      <c r="BJ88" s="229"/>
      <c r="BK88" s="229"/>
      <c r="BL88" s="229"/>
      <c r="BM88" s="229"/>
      <c r="BN88" s="229"/>
      <c r="BO88" s="229"/>
      <c r="BP88" s="229"/>
      <c r="BQ88" s="226">
        <v>82</v>
      </c>
      <c r="BR88" s="231"/>
      <c r="BS88" s="895"/>
      <c r="BT88" s="896"/>
      <c r="BU88" s="896"/>
      <c r="BV88" s="896"/>
      <c r="BW88" s="896"/>
      <c r="BX88" s="896"/>
      <c r="BY88" s="896"/>
      <c r="BZ88" s="896"/>
      <c r="CA88" s="896"/>
      <c r="CB88" s="896"/>
      <c r="CC88" s="896"/>
      <c r="CD88" s="896"/>
      <c r="CE88" s="896"/>
      <c r="CF88" s="896"/>
      <c r="CG88" s="901"/>
      <c r="CH88" s="898"/>
      <c r="CI88" s="899"/>
      <c r="CJ88" s="899"/>
      <c r="CK88" s="899"/>
      <c r="CL88" s="900"/>
      <c r="CM88" s="898"/>
      <c r="CN88" s="899"/>
      <c r="CO88" s="899"/>
      <c r="CP88" s="899"/>
      <c r="CQ88" s="900"/>
      <c r="CR88" s="898"/>
      <c r="CS88" s="899"/>
      <c r="CT88" s="899"/>
      <c r="CU88" s="899"/>
      <c r="CV88" s="900"/>
      <c r="CW88" s="898"/>
      <c r="CX88" s="899"/>
      <c r="CY88" s="899"/>
      <c r="CZ88" s="899"/>
      <c r="DA88" s="900"/>
      <c r="DB88" s="898"/>
      <c r="DC88" s="899"/>
      <c r="DD88" s="899"/>
      <c r="DE88" s="899"/>
      <c r="DF88" s="900"/>
      <c r="DG88" s="898"/>
      <c r="DH88" s="899"/>
      <c r="DI88" s="899"/>
      <c r="DJ88" s="899"/>
      <c r="DK88" s="900"/>
      <c r="DL88" s="898"/>
      <c r="DM88" s="899"/>
      <c r="DN88" s="899"/>
      <c r="DO88" s="899"/>
      <c r="DP88" s="900"/>
      <c r="DQ88" s="898"/>
      <c r="DR88" s="899"/>
      <c r="DS88" s="899"/>
      <c r="DT88" s="899"/>
      <c r="DU88" s="900"/>
      <c r="DV88" s="895"/>
      <c r="DW88" s="896"/>
      <c r="DX88" s="896"/>
      <c r="DY88" s="896"/>
      <c r="DZ88" s="897"/>
      <c r="EA88" s="218"/>
    </row>
    <row r="89" spans="1:131" ht="26.25" hidden="1" customHeight="1" x14ac:dyDescent="0.15">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895"/>
      <c r="BT89" s="896"/>
      <c r="BU89" s="896"/>
      <c r="BV89" s="896"/>
      <c r="BW89" s="896"/>
      <c r="BX89" s="896"/>
      <c r="BY89" s="896"/>
      <c r="BZ89" s="896"/>
      <c r="CA89" s="896"/>
      <c r="CB89" s="896"/>
      <c r="CC89" s="896"/>
      <c r="CD89" s="896"/>
      <c r="CE89" s="896"/>
      <c r="CF89" s="896"/>
      <c r="CG89" s="901"/>
      <c r="CH89" s="898"/>
      <c r="CI89" s="899"/>
      <c r="CJ89" s="899"/>
      <c r="CK89" s="899"/>
      <c r="CL89" s="900"/>
      <c r="CM89" s="898"/>
      <c r="CN89" s="899"/>
      <c r="CO89" s="899"/>
      <c r="CP89" s="899"/>
      <c r="CQ89" s="900"/>
      <c r="CR89" s="898"/>
      <c r="CS89" s="899"/>
      <c r="CT89" s="899"/>
      <c r="CU89" s="899"/>
      <c r="CV89" s="900"/>
      <c r="CW89" s="898"/>
      <c r="CX89" s="899"/>
      <c r="CY89" s="899"/>
      <c r="CZ89" s="899"/>
      <c r="DA89" s="900"/>
      <c r="DB89" s="898"/>
      <c r="DC89" s="899"/>
      <c r="DD89" s="899"/>
      <c r="DE89" s="899"/>
      <c r="DF89" s="900"/>
      <c r="DG89" s="898"/>
      <c r="DH89" s="899"/>
      <c r="DI89" s="899"/>
      <c r="DJ89" s="899"/>
      <c r="DK89" s="900"/>
      <c r="DL89" s="898"/>
      <c r="DM89" s="899"/>
      <c r="DN89" s="899"/>
      <c r="DO89" s="899"/>
      <c r="DP89" s="900"/>
      <c r="DQ89" s="898"/>
      <c r="DR89" s="899"/>
      <c r="DS89" s="899"/>
      <c r="DT89" s="899"/>
      <c r="DU89" s="900"/>
      <c r="DV89" s="895"/>
      <c r="DW89" s="896"/>
      <c r="DX89" s="896"/>
      <c r="DY89" s="896"/>
      <c r="DZ89" s="897"/>
      <c r="EA89" s="218"/>
    </row>
    <row r="90" spans="1:131" ht="26.25" hidden="1" customHeight="1" x14ac:dyDescent="0.15">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895"/>
      <c r="BT90" s="896"/>
      <c r="BU90" s="896"/>
      <c r="BV90" s="896"/>
      <c r="BW90" s="896"/>
      <c r="BX90" s="896"/>
      <c r="BY90" s="896"/>
      <c r="BZ90" s="896"/>
      <c r="CA90" s="896"/>
      <c r="CB90" s="896"/>
      <c r="CC90" s="896"/>
      <c r="CD90" s="896"/>
      <c r="CE90" s="896"/>
      <c r="CF90" s="896"/>
      <c r="CG90" s="901"/>
      <c r="CH90" s="898"/>
      <c r="CI90" s="899"/>
      <c r="CJ90" s="899"/>
      <c r="CK90" s="899"/>
      <c r="CL90" s="900"/>
      <c r="CM90" s="898"/>
      <c r="CN90" s="899"/>
      <c r="CO90" s="899"/>
      <c r="CP90" s="899"/>
      <c r="CQ90" s="900"/>
      <c r="CR90" s="898"/>
      <c r="CS90" s="899"/>
      <c r="CT90" s="899"/>
      <c r="CU90" s="899"/>
      <c r="CV90" s="900"/>
      <c r="CW90" s="898"/>
      <c r="CX90" s="899"/>
      <c r="CY90" s="899"/>
      <c r="CZ90" s="899"/>
      <c r="DA90" s="900"/>
      <c r="DB90" s="898"/>
      <c r="DC90" s="899"/>
      <c r="DD90" s="899"/>
      <c r="DE90" s="899"/>
      <c r="DF90" s="900"/>
      <c r="DG90" s="898"/>
      <c r="DH90" s="899"/>
      <c r="DI90" s="899"/>
      <c r="DJ90" s="899"/>
      <c r="DK90" s="900"/>
      <c r="DL90" s="898"/>
      <c r="DM90" s="899"/>
      <c r="DN90" s="899"/>
      <c r="DO90" s="899"/>
      <c r="DP90" s="900"/>
      <c r="DQ90" s="898"/>
      <c r="DR90" s="899"/>
      <c r="DS90" s="899"/>
      <c r="DT90" s="899"/>
      <c r="DU90" s="900"/>
      <c r="DV90" s="895"/>
      <c r="DW90" s="896"/>
      <c r="DX90" s="896"/>
      <c r="DY90" s="896"/>
      <c r="DZ90" s="897"/>
      <c r="EA90" s="218"/>
    </row>
    <row r="91" spans="1:131" ht="26.25" hidden="1" customHeight="1" x14ac:dyDescent="0.15">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895"/>
      <c r="BT91" s="896"/>
      <c r="BU91" s="896"/>
      <c r="BV91" s="896"/>
      <c r="BW91" s="896"/>
      <c r="BX91" s="896"/>
      <c r="BY91" s="896"/>
      <c r="BZ91" s="896"/>
      <c r="CA91" s="896"/>
      <c r="CB91" s="896"/>
      <c r="CC91" s="896"/>
      <c r="CD91" s="896"/>
      <c r="CE91" s="896"/>
      <c r="CF91" s="896"/>
      <c r="CG91" s="901"/>
      <c r="CH91" s="898"/>
      <c r="CI91" s="899"/>
      <c r="CJ91" s="899"/>
      <c r="CK91" s="899"/>
      <c r="CL91" s="900"/>
      <c r="CM91" s="898"/>
      <c r="CN91" s="899"/>
      <c r="CO91" s="899"/>
      <c r="CP91" s="899"/>
      <c r="CQ91" s="900"/>
      <c r="CR91" s="898"/>
      <c r="CS91" s="899"/>
      <c r="CT91" s="899"/>
      <c r="CU91" s="899"/>
      <c r="CV91" s="900"/>
      <c r="CW91" s="898"/>
      <c r="CX91" s="899"/>
      <c r="CY91" s="899"/>
      <c r="CZ91" s="899"/>
      <c r="DA91" s="900"/>
      <c r="DB91" s="898"/>
      <c r="DC91" s="899"/>
      <c r="DD91" s="899"/>
      <c r="DE91" s="899"/>
      <c r="DF91" s="900"/>
      <c r="DG91" s="898"/>
      <c r="DH91" s="899"/>
      <c r="DI91" s="899"/>
      <c r="DJ91" s="899"/>
      <c r="DK91" s="900"/>
      <c r="DL91" s="898"/>
      <c r="DM91" s="899"/>
      <c r="DN91" s="899"/>
      <c r="DO91" s="899"/>
      <c r="DP91" s="900"/>
      <c r="DQ91" s="898"/>
      <c r="DR91" s="899"/>
      <c r="DS91" s="899"/>
      <c r="DT91" s="899"/>
      <c r="DU91" s="900"/>
      <c r="DV91" s="895"/>
      <c r="DW91" s="896"/>
      <c r="DX91" s="896"/>
      <c r="DY91" s="896"/>
      <c r="DZ91" s="897"/>
      <c r="EA91" s="218"/>
    </row>
    <row r="92" spans="1:131" ht="26.25" hidden="1" customHeight="1" x14ac:dyDescent="0.15">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895"/>
      <c r="BT92" s="896"/>
      <c r="BU92" s="896"/>
      <c r="BV92" s="896"/>
      <c r="BW92" s="896"/>
      <c r="BX92" s="896"/>
      <c r="BY92" s="896"/>
      <c r="BZ92" s="896"/>
      <c r="CA92" s="896"/>
      <c r="CB92" s="896"/>
      <c r="CC92" s="896"/>
      <c r="CD92" s="896"/>
      <c r="CE92" s="896"/>
      <c r="CF92" s="896"/>
      <c r="CG92" s="901"/>
      <c r="CH92" s="898"/>
      <c r="CI92" s="899"/>
      <c r="CJ92" s="899"/>
      <c r="CK92" s="899"/>
      <c r="CL92" s="900"/>
      <c r="CM92" s="898"/>
      <c r="CN92" s="899"/>
      <c r="CO92" s="899"/>
      <c r="CP92" s="899"/>
      <c r="CQ92" s="900"/>
      <c r="CR92" s="898"/>
      <c r="CS92" s="899"/>
      <c r="CT92" s="899"/>
      <c r="CU92" s="899"/>
      <c r="CV92" s="900"/>
      <c r="CW92" s="898"/>
      <c r="CX92" s="899"/>
      <c r="CY92" s="899"/>
      <c r="CZ92" s="899"/>
      <c r="DA92" s="900"/>
      <c r="DB92" s="898"/>
      <c r="DC92" s="899"/>
      <c r="DD92" s="899"/>
      <c r="DE92" s="899"/>
      <c r="DF92" s="900"/>
      <c r="DG92" s="898"/>
      <c r="DH92" s="899"/>
      <c r="DI92" s="899"/>
      <c r="DJ92" s="899"/>
      <c r="DK92" s="900"/>
      <c r="DL92" s="898"/>
      <c r="DM92" s="899"/>
      <c r="DN92" s="899"/>
      <c r="DO92" s="899"/>
      <c r="DP92" s="900"/>
      <c r="DQ92" s="898"/>
      <c r="DR92" s="899"/>
      <c r="DS92" s="899"/>
      <c r="DT92" s="899"/>
      <c r="DU92" s="900"/>
      <c r="DV92" s="895"/>
      <c r="DW92" s="896"/>
      <c r="DX92" s="896"/>
      <c r="DY92" s="896"/>
      <c r="DZ92" s="897"/>
      <c r="EA92" s="218"/>
    </row>
    <row r="93" spans="1:131" ht="26.25" hidden="1" customHeight="1" x14ac:dyDescent="0.15">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895"/>
      <c r="BT93" s="896"/>
      <c r="BU93" s="896"/>
      <c r="BV93" s="896"/>
      <c r="BW93" s="896"/>
      <c r="BX93" s="896"/>
      <c r="BY93" s="896"/>
      <c r="BZ93" s="896"/>
      <c r="CA93" s="896"/>
      <c r="CB93" s="896"/>
      <c r="CC93" s="896"/>
      <c r="CD93" s="896"/>
      <c r="CE93" s="896"/>
      <c r="CF93" s="896"/>
      <c r="CG93" s="901"/>
      <c r="CH93" s="898"/>
      <c r="CI93" s="899"/>
      <c r="CJ93" s="899"/>
      <c r="CK93" s="899"/>
      <c r="CL93" s="900"/>
      <c r="CM93" s="898"/>
      <c r="CN93" s="899"/>
      <c r="CO93" s="899"/>
      <c r="CP93" s="899"/>
      <c r="CQ93" s="900"/>
      <c r="CR93" s="898"/>
      <c r="CS93" s="899"/>
      <c r="CT93" s="899"/>
      <c r="CU93" s="899"/>
      <c r="CV93" s="900"/>
      <c r="CW93" s="898"/>
      <c r="CX93" s="899"/>
      <c r="CY93" s="899"/>
      <c r="CZ93" s="899"/>
      <c r="DA93" s="900"/>
      <c r="DB93" s="898"/>
      <c r="DC93" s="899"/>
      <c r="DD93" s="899"/>
      <c r="DE93" s="899"/>
      <c r="DF93" s="900"/>
      <c r="DG93" s="898"/>
      <c r="DH93" s="899"/>
      <c r="DI93" s="899"/>
      <c r="DJ93" s="899"/>
      <c r="DK93" s="900"/>
      <c r="DL93" s="898"/>
      <c r="DM93" s="899"/>
      <c r="DN93" s="899"/>
      <c r="DO93" s="899"/>
      <c r="DP93" s="900"/>
      <c r="DQ93" s="898"/>
      <c r="DR93" s="899"/>
      <c r="DS93" s="899"/>
      <c r="DT93" s="899"/>
      <c r="DU93" s="900"/>
      <c r="DV93" s="895"/>
      <c r="DW93" s="896"/>
      <c r="DX93" s="896"/>
      <c r="DY93" s="896"/>
      <c r="DZ93" s="897"/>
      <c r="EA93" s="218"/>
    </row>
    <row r="94" spans="1:131" ht="26.25" hidden="1" customHeight="1" x14ac:dyDescent="0.15">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895"/>
      <c r="BT94" s="896"/>
      <c r="BU94" s="896"/>
      <c r="BV94" s="896"/>
      <c r="BW94" s="896"/>
      <c r="BX94" s="896"/>
      <c r="BY94" s="896"/>
      <c r="BZ94" s="896"/>
      <c r="CA94" s="896"/>
      <c r="CB94" s="896"/>
      <c r="CC94" s="896"/>
      <c r="CD94" s="896"/>
      <c r="CE94" s="896"/>
      <c r="CF94" s="896"/>
      <c r="CG94" s="901"/>
      <c r="CH94" s="898"/>
      <c r="CI94" s="899"/>
      <c r="CJ94" s="899"/>
      <c r="CK94" s="899"/>
      <c r="CL94" s="900"/>
      <c r="CM94" s="898"/>
      <c r="CN94" s="899"/>
      <c r="CO94" s="899"/>
      <c r="CP94" s="899"/>
      <c r="CQ94" s="900"/>
      <c r="CR94" s="898"/>
      <c r="CS94" s="899"/>
      <c r="CT94" s="899"/>
      <c r="CU94" s="899"/>
      <c r="CV94" s="900"/>
      <c r="CW94" s="898"/>
      <c r="CX94" s="899"/>
      <c r="CY94" s="899"/>
      <c r="CZ94" s="899"/>
      <c r="DA94" s="900"/>
      <c r="DB94" s="898"/>
      <c r="DC94" s="899"/>
      <c r="DD94" s="899"/>
      <c r="DE94" s="899"/>
      <c r="DF94" s="900"/>
      <c r="DG94" s="898"/>
      <c r="DH94" s="899"/>
      <c r="DI94" s="899"/>
      <c r="DJ94" s="899"/>
      <c r="DK94" s="900"/>
      <c r="DL94" s="898"/>
      <c r="DM94" s="899"/>
      <c r="DN94" s="899"/>
      <c r="DO94" s="899"/>
      <c r="DP94" s="900"/>
      <c r="DQ94" s="898"/>
      <c r="DR94" s="899"/>
      <c r="DS94" s="899"/>
      <c r="DT94" s="899"/>
      <c r="DU94" s="900"/>
      <c r="DV94" s="895"/>
      <c r="DW94" s="896"/>
      <c r="DX94" s="896"/>
      <c r="DY94" s="896"/>
      <c r="DZ94" s="897"/>
      <c r="EA94" s="218"/>
    </row>
    <row r="95" spans="1:131" ht="26.25" hidden="1" customHeight="1" x14ac:dyDescent="0.15">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895"/>
      <c r="BT95" s="896"/>
      <c r="BU95" s="896"/>
      <c r="BV95" s="896"/>
      <c r="BW95" s="896"/>
      <c r="BX95" s="896"/>
      <c r="BY95" s="896"/>
      <c r="BZ95" s="896"/>
      <c r="CA95" s="896"/>
      <c r="CB95" s="896"/>
      <c r="CC95" s="896"/>
      <c r="CD95" s="896"/>
      <c r="CE95" s="896"/>
      <c r="CF95" s="896"/>
      <c r="CG95" s="901"/>
      <c r="CH95" s="898"/>
      <c r="CI95" s="899"/>
      <c r="CJ95" s="899"/>
      <c r="CK95" s="899"/>
      <c r="CL95" s="900"/>
      <c r="CM95" s="898"/>
      <c r="CN95" s="899"/>
      <c r="CO95" s="899"/>
      <c r="CP95" s="899"/>
      <c r="CQ95" s="900"/>
      <c r="CR95" s="898"/>
      <c r="CS95" s="899"/>
      <c r="CT95" s="899"/>
      <c r="CU95" s="899"/>
      <c r="CV95" s="900"/>
      <c r="CW95" s="898"/>
      <c r="CX95" s="899"/>
      <c r="CY95" s="899"/>
      <c r="CZ95" s="899"/>
      <c r="DA95" s="900"/>
      <c r="DB95" s="898"/>
      <c r="DC95" s="899"/>
      <c r="DD95" s="899"/>
      <c r="DE95" s="899"/>
      <c r="DF95" s="900"/>
      <c r="DG95" s="898"/>
      <c r="DH95" s="899"/>
      <c r="DI95" s="899"/>
      <c r="DJ95" s="899"/>
      <c r="DK95" s="900"/>
      <c r="DL95" s="898"/>
      <c r="DM95" s="899"/>
      <c r="DN95" s="899"/>
      <c r="DO95" s="899"/>
      <c r="DP95" s="900"/>
      <c r="DQ95" s="898"/>
      <c r="DR95" s="899"/>
      <c r="DS95" s="899"/>
      <c r="DT95" s="899"/>
      <c r="DU95" s="900"/>
      <c r="DV95" s="895"/>
      <c r="DW95" s="896"/>
      <c r="DX95" s="896"/>
      <c r="DY95" s="896"/>
      <c r="DZ95" s="897"/>
      <c r="EA95" s="218"/>
    </row>
    <row r="96" spans="1:131" ht="26.25" hidden="1" customHeight="1" x14ac:dyDescent="0.15">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895"/>
      <c r="BT96" s="896"/>
      <c r="BU96" s="896"/>
      <c r="BV96" s="896"/>
      <c r="BW96" s="896"/>
      <c r="BX96" s="896"/>
      <c r="BY96" s="896"/>
      <c r="BZ96" s="896"/>
      <c r="CA96" s="896"/>
      <c r="CB96" s="896"/>
      <c r="CC96" s="896"/>
      <c r="CD96" s="896"/>
      <c r="CE96" s="896"/>
      <c r="CF96" s="896"/>
      <c r="CG96" s="901"/>
      <c r="CH96" s="898"/>
      <c r="CI96" s="899"/>
      <c r="CJ96" s="899"/>
      <c r="CK96" s="899"/>
      <c r="CL96" s="900"/>
      <c r="CM96" s="898"/>
      <c r="CN96" s="899"/>
      <c r="CO96" s="899"/>
      <c r="CP96" s="899"/>
      <c r="CQ96" s="900"/>
      <c r="CR96" s="898"/>
      <c r="CS96" s="899"/>
      <c r="CT96" s="899"/>
      <c r="CU96" s="899"/>
      <c r="CV96" s="900"/>
      <c r="CW96" s="898"/>
      <c r="CX96" s="899"/>
      <c r="CY96" s="899"/>
      <c r="CZ96" s="899"/>
      <c r="DA96" s="900"/>
      <c r="DB96" s="898"/>
      <c r="DC96" s="899"/>
      <c r="DD96" s="899"/>
      <c r="DE96" s="899"/>
      <c r="DF96" s="900"/>
      <c r="DG96" s="898"/>
      <c r="DH96" s="899"/>
      <c r="DI96" s="899"/>
      <c r="DJ96" s="899"/>
      <c r="DK96" s="900"/>
      <c r="DL96" s="898"/>
      <c r="DM96" s="899"/>
      <c r="DN96" s="899"/>
      <c r="DO96" s="899"/>
      <c r="DP96" s="900"/>
      <c r="DQ96" s="898"/>
      <c r="DR96" s="899"/>
      <c r="DS96" s="899"/>
      <c r="DT96" s="899"/>
      <c r="DU96" s="900"/>
      <c r="DV96" s="895"/>
      <c r="DW96" s="896"/>
      <c r="DX96" s="896"/>
      <c r="DY96" s="896"/>
      <c r="DZ96" s="897"/>
      <c r="EA96" s="218"/>
    </row>
    <row r="97" spans="1:131" ht="26.25" hidden="1" customHeight="1" x14ac:dyDescent="0.15">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895"/>
      <c r="BT97" s="896"/>
      <c r="BU97" s="896"/>
      <c r="BV97" s="896"/>
      <c r="BW97" s="896"/>
      <c r="BX97" s="896"/>
      <c r="BY97" s="896"/>
      <c r="BZ97" s="896"/>
      <c r="CA97" s="896"/>
      <c r="CB97" s="896"/>
      <c r="CC97" s="896"/>
      <c r="CD97" s="896"/>
      <c r="CE97" s="896"/>
      <c r="CF97" s="896"/>
      <c r="CG97" s="901"/>
      <c r="CH97" s="898"/>
      <c r="CI97" s="899"/>
      <c r="CJ97" s="899"/>
      <c r="CK97" s="899"/>
      <c r="CL97" s="900"/>
      <c r="CM97" s="898"/>
      <c r="CN97" s="899"/>
      <c r="CO97" s="899"/>
      <c r="CP97" s="899"/>
      <c r="CQ97" s="900"/>
      <c r="CR97" s="898"/>
      <c r="CS97" s="899"/>
      <c r="CT97" s="899"/>
      <c r="CU97" s="899"/>
      <c r="CV97" s="900"/>
      <c r="CW97" s="898"/>
      <c r="CX97" s="899"/>
      <c r="CY97" s="899"/>
      <c r="CZ97" s="899"/>
      <c r="DA97" s="900"/>
      <c r="DB97" s="898"/>
      <c r="DC97" s="899"/>
      <c r="DD97" s="899"/>
      <c r="DE97" s="899"/>
      <c r="DF97" s="900"/>
      <c r="DG97" s="898"/>
      <c r="DH97" s="899"/>
      <c r="DI97" s="899"/>
      <c r="DJ97" s="899"/>
      <c r="DK97" s="900"/>
      <c r="DL97" s="898"/>
      <c r="DM97" s="899"/>
      <c r="DN97" s="899"/>
      <c r="DO97" s="899"/>
      <c r="DP97" s="900"/>
      <c r="DQ97" s="898"/>
      <c r="DR97" s="899"/>
      <c r="DS97" s="899"/>
      <c r="DT97" s="899"/>
      <c r="DU97" s="900"/>
      <c r="DV97" s="895"/>
      <c r="DW97" s="896"/>
      <c r="DX97" s="896"/>
      <c r="DY97" s="896"/>
      <c r="DZ97" s="897"/>
      <c r="EA97" s="218"/>
    </row>
    <row r="98" spans="1:131" ht="26.25" hidden="1" customHeight="1" x14ac:dyDescent="0.15">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895"/>
      <c r="BT98" s="896"/>
      <c r="BU98" s="896"/>
      <c r="BV98" s="896"/>
      <c r="BW98" s="896"/>
      <c r="BX98" s="896"/>
      <c r="BY98" s="896"/>
      <c r="BZ98" s="896"/>
      <c r="CA98" s="896"/>
      <c r="CB98" s="896"/>
      <c r="CC98" s="896"/>
      <c r="CD98" s="896"/>
      <c r="CE98" s="896"/>
      <c r="CF98" s="896"/>
      <c r="CG98" s="901"/>
      <c r="CH98" s="898"/>
      <c r="CI98" s="899"/>
      <c r="CJ98" s="899"/>
      <c r="CK98" s="899"/>
      <c r="CL98" s="900"/>
      <c r="CM98" s="898"/>
      <c r="CN98" s="899"/>
      <c r="CO98" s="899"/>
      <c r="CP98" s="899"/>
      <c r="CQ98" s="900"/>
      <c r="CR98" s="898"/>
      <c r="CS98" s="899"/>
      <c r="CT98" s="899"/>
      <c r="CU98" s="899"/>
      <c r="CV98" s="900"/>
      <c r="CW98" s="898"/>
      <c r="CX98" s="899"/>
      <c r="CY98" s="899"/>
      <c r="CZ98" s="899"/>
      <c r="DA98" s="900"/>
      <c r="DB98" s="898"/>
      <c r="DC98" s="899"/>
      <c r="DD98" s="899"/>
      <c r="DE98" s="899"/>
      <c r="DF98" s="900"/>
      <c r="DG98" s="898"/>
      <c r="DH98" s="899"/>
      <c r="DI98" s="899"/>
      <c r="DJ98" s="899"/>
      <c r="DK98" s="900"/>
      <c r="DL98" s="898"/>
      <c r="DM98" s="899"/>
      <c r="DN98" s="899"/>
      <c r="DO98" s="899"/>
      <c r="DP98" s="900"/>
      <c r="DQ98" s="898"/>
      <c r="DR98" s="899"/>
      <c r="DS98" s="899"/>
      <c r="DT98" s="899"/>
      <c r="DU98" s="900"/>
      <c r="DV98" s="895"/>
      <c r="DW98" s="896"/>
      <c r="DX98" s="896"/>
      <c r="DY98" s="896"/>
      <c r="DZ98" s="897"/>
      <c r="EA98" s="218"/>
    </row>
    <row r="99" spans="1:131" ht="26.25" hidden="1" customHeight="1" x14ac:dyDescent="0.15">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895"/>
      <c r="BT99" s="896"/>
      <c r="BU99" s="896"/>
      <c r="BV99" s="896"/>
      <c r="BW99" s="896"/>
      <c r="BX99" s="896"/>
      <c r="BY99" s="896"/>
      <c r="BZ99" s="896"/>
      <c r="CA99" s="896"/>
      <c r="CB99" s="896"/>
      <c r="CC99" s="896"/>
      <c r="CD99" s="896"/>
      <c r="CE99" s="896"/>
      <c r="CF99" s="896"/>
      <c r="CG99" s="901"/>
      <c r="CH99" s="898"/>
      <c r="CI99" s="899"/>
      <c r="CJ99" s="899"/>
      <c r="CK99" s="899"/>
      <c r="CL99" s="900"/>
      <c r="CM99" s="898"/>
      <c r="CN99" s="899"/>
      <c r="CO99" s="899"/>
      <c r="CP99" s="899"/>
      <c r="CQ99" s="900"/>
      <c r="CR99" s="898"/>
      <c r="CS99" s="899"/>
      <c r="CT99" s="899"/>
      <c r="CU99" s="899"/>
      <c r="CV99" s="900"/>
      <c r="CW99" s="898"/>
      <c r="CX99" s="899"/>
      <c r="CY99" s="899"/>
      <c r="CZ99" s="899"/>
      <c r="DA99" s="900"/>
      <c r="DB99" s="898"/>
      <c r="DC99" s="899"/>
      <c r="DD99" s="899"/>
      <c r="DE99" s="899"/>
      <c r="DF99" s="900"/>
      <c r="DG99" s="898"/>
      <c r="DH99" s="899"/>
      <c r="DI99" s="899"/>
      <c r="DJ99" s="899"/>
      <c r="DK99" s="900"/>
      <c r="DL99" s="898"/>
      <c r="DM99" s="899"/>
      <c r="DN99" s="899"/>
      <c r="DO99" s="899"/>
      <c r="DP99" s="900"/>
      <c r="DQ99" s="898"/>
      <c r="DR99" s="899"/>
      <c r="DS99" s="899"/>
      <c r="DT99" s="899"/>
      <c r="DU99" s="900"/>
      <c r="DV99" s="895"/>
      <c r="DW99" s="896"/>
      <c r="DX99" s="896"/>
      <c r="DY99" s="896"/>
      <c r="DZ99" s="897"/>
      <c r="EA99" s="218"/>
    </row>
    <row r="100" spans="1:131" ht="26.25" hidden="1" customHeight="1" x14ac:dyDescent="0.15">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895"/>
      <c r="BT100" s="896"/>
      <c r="BU100" s="896"/>
      <c r="BV100" s="896"/>
      <c r="BW100" s="896"/>
      <c r="BX100" s="896"/>
      <c r="BY100" s="896"/>
      <c r="BZ100" s="896"/>
      <c r="CA100" s="896"/>
      <c r="CB100" s="896"/>
      <c r="CC100" s="896"/>
      <c r="CD100" s="896"/>
      <c r="CE100" s="896"/>
      <c r="CF100" s="896"/>
      <c r="CG100" s="901"/>
      <c r="CH100" s="898"/>
      <c r="CI100" s="899"/>
      <c r="CJ100" s="899"/>
      <c r="CK100" s="899"/>
      <c r="CL100" s="900"/>
      <c r="CM100" s="898"/>
      <c r="CN100" s="899"/>
      <c r="CO100" s="899"/>
      <c r="CP100" s="899"/>
      <c r="CQ100" s="900"/>
      <c r="CR100" s="898"/>
      <c r="CS100" s="899"/>
      <c r="CT100" s="899"/>
      <c r="CU100" s="899"/>
      <c r="CV100" s="900"/>
      <c r="CW100" s="898"/>
      <c r="CX100" s="899"/>
      <c r="CY100" s="899"/>
      <c r="CZ100" s="899"/>
      <c r="DA100" s="900"/>
      <c r="DB100" s="898"/>
      <c r="DC100" s="899"/>
      <c r="DD100" s="899"/>
      <c r="DE100" s="899"/>
      <c r="DF100" s="900"/>
      <c r="DG100" s="898"/>
      <c r="DH100" s="899"/>
      <c r="DI100" s="899"/>
      <c r="DJ100" s="899"/>
      <c r="DK100" s="900"/>
      <c r="DL100" s="898"/>
      <c r="DM100" s="899"/>
      <c r="DN100" s="899"/>
      <c r="DO100" s="899"/>
      <c r="DP100" s="900"/>
      <c r="DQ100" s="898"/>
      <c r="DR100" s="899"/>
      <c r="DS100" s="899"/>
      <c r="DT100" s="899"/>
      <c r="DU100" s="900"/>
      <c r="DV100" s="895"/>
      <c r="DW100" s="896"/>
      <c r="DX100" s="896"/>
      <c r="DY100" s="896"/>
      <c r="DZ100" s="897"/>
      <c r="EA100" s="218"/>
    </row>
    <row r="101" spans="1:131" ht="26.25" hidden="1" customHeight="1" x14ac:dyDescent="0.15">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895"/>
      <c r="BT101" s="896"/>
      <c r="BU101" s="896"/>
      <c r="BV101" s="896"/>
      <c r="BW101" s="896"/>
      <c r="BX101" s="896"/>
      <c r="BY101" s="896"/>
      <c r="BZ101" s="896"/>
      <c r="CA101" s="896"/>
      <c r="CB101" s="896"/>
      <c r="CC101" s="896"/>
      <c r="CD101" s="896"/>
      <c r="CE101" s="896"/>
      <c r="CF101" s="896"/>
      <c r="CG101" s="901"/>
      <c r="CH101" s="898"/>
      <c r="CI101" s="899"/>
      <c r="CJ101" s="899"/>
      <c r="CK101" s="899"/>
      <c r="CL101" s="900"/>
      <c r="CM101" s="898"/>
      <c r="CN101" s="899"/>
      <c r="CO101" s="899"/>
      <c r="CP101" s="899"/>
      <c r="CQ101" s="900"/>
      <c r="CR101" s="898"/>
      <c r="CS101" s="899"/>
      <c r="CT101" s="899"/>
      <c r="CU101" s="899"/>
      <c r="CV101" s="900"/>
      <c r="CW101" s="898"/>
      <c r="CX101" s="899"/>
      <c r="CY101" s="899"/>
      <c r="CZ101" s="899"/>
      <c r="DA101" s="900"/>
      <c r="DB101" s="898"/>
      <c r="DC101" s="899"/>
      <c r="DD101" s="899"/>
      <c r="DE101" s="899"/>
      <c r="DF101" s="900"/>
      <c r="DG101" s="898"/>
      <c r="DH101" s="899"/>
      <c r="DI101" s="899"/>
      <c r="DJ101" s="899"/>
      <c r="DK101" s="900"/>
      <c r="DL101" s="898"/>
      <c r="DM101" s="899"/>
      <c r="DN101" s="899"/>
      <c r="DO101" s="899"/>
      <c r="DP101" s="900"/>
      <c r="DQ101" s="898"/>
      <c r="DR101" s="899"/>
      <c r="DS101" s="899"/>
      <c r="DT101" s="899"/>
      <c r="DU101" s="900"/>
      <c r="DV101" s="895"/>
      <c r="DW101" s="896"/>
      <c r="DX101" s="896"/>
      <c r="DY101" s="896"/>
      <c r="DZ101" s="897"/>
      <c r="EA101" s="218"/>
    </row>
    <row r="102" spans="1:131" ht="26.25" customHeight="1" thickBot="1" x14ac:dyDescent="0.2">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376</v>
      </c>
      <c r="BR102" s="825" t="s">
        <v>401</v>
      </c>
      <c r="BS102" s="826"/>
      <c r="BT102" s="826"/>
      <c r="BU102" s="826"/>
      <c r="BV102" s="826"/>
      <c r="BW102" s="826"/>
      <c r="BX102" s="826"/>
      <c r="BY102" s="826"/>
      <c r="BZ102" s="826"/>
      <c r="CA102" s="826"/>
      <c r="CB102" s="826"/>
      <c r="CC102" s="826"/>
      <c r="CD102" s="826"/>
      <c r="CE102" s="826"/>
      <c r="CF102" s="826"/>
      <c r="CG102" s="827"/>
      <c r="CH102" s="923"/>
      <c r="CI102" s="924"/>
      <c r="CJ102" s="924"/>
      <c r="CK102" s="924"/>
      <c r="CL102" s="925"/>
      <c r="CM102" s="923"/>
      <c r="CN102" s="924"/>
      <c r="CO102" s="924"/>
      <c r="CP102" s="924"/>
      <c r="CQ102" s="925"/>
      <c r="CR102" s="926"/>
      <c r="CS102" s="888"/>
      <c r="CT102" s="888"/>
      <c r="CU102" s="888"/>
      <c r="CV102" s="927"/>
      <c r="CW102" s="926"/>
      <c r="CX102" s="888"/>
      <c r="CY102" s="888"/>
      <c r="CZ102" s="888"/>
      <c r="DA102" s="927"/>
      <c r="DB102" s="926"/>
      <c r="DC102" s="888"/>
      <c r="DD102" s="888"/>
      <c r="DE102" s="888"/>
      <c r="DF102" s="927"/>
      <c r="DG102" s="926"/>
      <c r="DH102" s="888"/>
      <c r="DI102" s="888"/>
      <c r="DJ102" s="888"/>
      <c r="DK102" s="927"/>
      <c r="DL102" s="926"/>
      <c r="DM102" s="888"/>
      <c r="DN102" s="888"/>
      <c r="DO102" s="888"/>
      <c r="DP102" s="927"/>
      <c r="DQ102" s="926"/>
      <c r="DR102" s="888"/>
      <c r="DS102" s="888"/>
      <c r="DT102" s="888"/>
      <c r="DU102" s="927"/>
      <c r="DV102" s="825"/>
      <c r="DW102" s="826"/>
      <c r="DX102" s="826"/>
      <c r="DY102" s="826"/>
      <c r="DZ102" s="950"/>
      <c r="EA102" s="218"/>
    </row>
    <row r="103" spans="1:131" ht="26.25" customHeight="1" x14ac:dyDescent="0.15">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51" t="s">
        <v>402</v>
      </c>
      <c r="BR103" s="951"/>
      <c r="BS103" s="951"/>
      <c r="BT103" s="951"/>
      <c r="BU103" s="951"/>
      <c r="BV103" s="951"/>
      <c r="BW103" s="951"/>
      <c r="BX103" s="951"/>
      <c r="BY103" s="951"/>
      <c r="BZ103" s="951"/>
      <c r="CA103" s="951"/>
      <c r="CB103" s="951"/>
      <c r="CC103" s="951"/>
      <c r="CD103" s="951"/>
      <c r="CE103" s="951"/>
      <c r="CF103" s="951"/>
      <c r="CG103" s="951"/>
      <c r="CH103" s="951"/>
      <c r="CI103" s="951"/>
      <c r="CJ103" s="951"/>
      <c r="CK103" s="951"/>
      <c r="CL103" s="951"/>
      <c r="CM103" s="951"/>
      <c r="CN103" s="951"/>
      <c r="CO103" s="951"/>
      <c r="CP103" s="951"/>
      <c r="CQ103" s="951"/>
      <c r="CR103" s="951"/>
      <c r="CS103" s="951"/>
      <c r="CT103" s="951"/>
      <c r="CU103" s="951"/>
      <c r="CV103" s="951"/>
      <c r="CW103" s="951"/>
      <c r="CX103" s="951"/>
      <c r="CY103" s="951"/>
      <c r="CZ103" s="951"/>
      <c r="DA103" s="951"/>
      <c r="DB103" s="951"/>
      <c r="DC103" s="951"/>
      <c r="DD103" s="951"/>
      <c r="DE103" s="951"/>
      <c r="DF103" s="951"/>
      <c r="DG103" s="951"/>
      <c r="DH103" s="951"/>
      <c r="DI103" s="951"/>
      <c r="DJ103" s="951"/>
      <c r="DK103" s="951"/>
      <c r="DL103" s="951"/>
      <c r="DM103" s="951"/>
      <c r="DN103" s="951"/>
      <c r="DO103" s="951"/>
      <c r="DP103" s="951"/>
      <c r="DQ103" s="951"/>
      <c r="DR103" s="951"/>
      <c r="DS103" s="951"/>
      <c r="DT103" s="951"/>
      <c r="DU103" s="951"/>
      <c r="DV103" s="951"/>
      <c r="DW103" s="951"/>
      <c r="DX103" s="951"/>
      <c r="DY103" s="951"/>
      <c r="DZ103" s="951"/>
      <c r="EA103" s="218"/>
    </row>
    <row r="104" spans="1:131" ht="26.25" customHeight="1" x14ac:dyDescent="0.15">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52" t="s">
        <v>403</v>
      </c>
      <c r="BR104" s="952"/>
      <c r="BS104" s="952"/>
      <c r="BT104" s="952"/>
      <c r="BU104" s="952"/>
      <c r="BV104" s="952"/>
      <c r="BW104" s="952"/>
      <c r="BX104" s="952"/>
      <c r="BY104" s="952"/>
      <c r="BZ104" s="952"/>
      <c r="CA104" s="952"/>
      <c r="CB104" s="952"/>
      <c r="CC104" s="952"/>
      <c r="CD104" s="952"/>
      <c r="CE104" s="952"/>
      <c r="CF104" s="952"/>
      <c r="CG104" s="952"/>
      <c r="CH104" s="952"/>
      <c r="CI104" s="952"/>
      <c r="CJ104" s="952"/>
      <c r="CK104" s="952"/>
      <c r="CL104" s="952"/>
      <c r="CM104" s="952"/>
      <c r="CN104" s="952"/>
      <c r="CO104" s="952"/>
      <c r="CP104" s="952"/>
      <c r="CQ104" s="952"/>
      <c r="CR104" s="952"/>
      <c r="CS104" s="952"/>
      <c r="CT104" s="952"/>
      <c r="CU104" s="952"/>
      <c r="CV104" s="952"/>
      <c r="CW104" s="952"/>
      <c r="CX104" s="952"/>
      <c r="CY104" s="952"/>
      <c r="CZ104" s="952"/>
      <c r="DA104" s="952"/>
      <c r="DB104" s="952"/>
      <c r="DC104" s="952"/>
      <c r="DD104" s="952"/>
      <c r="DE104" s="952"/>
      <c r="DF104" s="952"/>
      <c r="DG104" s="952"/>
      <c r="DH104" s="952"/>
      <c r="DI104" s="952"/>
      <c r="DJ104" s="952"/>
      <c r="DK104" s="952"/>
      <c r="DL104" s="952"/>
      <c r="DM104" s="952"/>
      <c r="DN104" s="952"/>
      <c r="DO104" s="952"/>
      <c r="DP104" s="952"/>
      <c r="DQ104" s="952"/>
      <c r="DR104" s="952"/>
      <c r="DS104" s="952"/>
      <c r="DT104" s="952"/>
      <c r="DU104" s="952"/>
      <c r="DV104" s="952"/>
      <c r="DW104" s="952"/>
      <c r="DX104" s="952"/>
      <c r="DY104" s="952"/>
      <c r="DZ104" s="952"/>
      <c r="EA104" s="218"/>
    </row>
    <row r="105" spans="1:131" ht="11.25" customHeight="1" x14ac:dyDescent="0.15">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
      <c r="A107" s="237" t="s">
        <v>404</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405</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15">
      <c r="A108" s="953" t="s">
        <v>406</v>
      </c>
      <c r="B108" s="954"/>
      <c r="C108" s="954"/>
      <c r="D108" s="954"/>
      <c r="E108" s="954"/>
      <c r="F108" s="954"/>
      <c r="G108" s="954"/>
      <c r="H108" s="954"/>
      <c r="I108" s="954"/>
      <c r="J108" s="954"/>
      <c r="K108" s="954"/>
      <c r="L108" s="954"/>
      <c r="M108" s="954"/>
      <c r="N108" s="954"/>
      <c r="O108" s="954"/>
      <c r="P108" s="954"/>
      <c r="Q108" s="954"/>
      <c r="R108" s="954"/>
      <c r="S108" s="954"/>
      <c r="T108" s="954"/>
      <c r="U108" s="954"/>
      <c r="V108" s="954"/>
      <c r="W108" s="954"/>
      <c r="X108" s="954"/>
      <c r="Y108" s="954"/>
      <c r="Z108" s="954"/>
      <c r="AA108" s="954"/>
      <c r="AB108" s="954"/>
      <c r="AC108" s="954"/>
      <c r="AD108" s="954"/>
      <c r="AE108" s="954"/>
      <c r="AF108" s="954"/>
      <c r="AG108" s="954"/>
      <c r="AH108" s="954"/>
      <c r="AI108" s="954"/>
      <c r="AJ108" s="954"/>
      <c r="AK108" s="954"/>
      <c r="AL108" s="954"/>
      <c r="AM108" s="954"/>
      <c r="AN108" s="954"/>
      <c r="AO108" s="954"/>
      <c r="AP108" s="954"/>
      <c r="AQ108" s="954"/>
      <c r="AR108" s="954"/>
      <c r="AS108" s="954"/>
      <c r="AT108" s="955"/>
      <c r="AU108" s="953" t="s">
        <v>407</v>
      </c>
      <c r="AV108" s="954"/>
      <c r="AW108" s="954"/>
      <c r="AX108" s="954"/>
      <c r="AY108" s="954"/>
      <c r="AZ108" s="954"/>
      <c r="BA108" s="954"/>
      <c r="BB108" s="954"/>
      <c r="BC108" s="954"/>
      <c r="BD108" s="954"/>
      <c r="BE108" s="954"/>
      <c r="BF108" s="954"/>
      <c r="BG108" s="954"/>
      <c r="BH108" s="954"/>
      <c r="BI108" s="954"/>
      <c r="BJ108" s="954"/>
      <c r="BK108" s="954"/>
      <c r="BL108" s="954"/>
      <c r="BM108" s="954"/>
      <c r="BN108" s="954"/>
      <c r="BO108" s="954"/>
      <c r="BP108" s="954"/>
      <c r="BQ108" s="954"/>
      <c r="BR108" s="954"/>
      <c r="BS108" s="954"/>
      <c r="BT108" s="954"/>
      <c r="BU108" s="954"/>
      <c r="BV108" s="954"/>
      <c r="BW108" s="954"/>
      <c r="BX108" s="954"/>
      <c r="BY108" s="954"/>
      <c r="BZ108" s="954"/>
      <c r="CA108" s="954"/>
      <c r="CB108" s="954"/>
      <c r="CC108" s="954"/>
      <c r="CD108" s="954"/>
      <c r="CE108" s="954"/>
      <c r="CF108" s="954"/>
      <c r="CG108" s="954"/>
      <c r="CH108" s="954"/>
      <c r="CI108" s="954"/>
      <c r="CJ108" s="954"/>
      <c r="CK108" s="954"/>
      <c r="CL108" s="954"/>
      <c r="CM108" s="954"/>
      <c r="CN108" s="954"/>
      <c r="CO108" s="954"/>
      <c r="CP108" s="954"/>
      <c r="CQ108" s="954"/>
      <c r="CR108" s="954"/>
      <c r="CS108" s="954"/>
      <c r="CT108" s="954"/>
      <c r="CU108" s="954"/>
      <c r="CV108" s="954"/>
      <c r="CW108" s="954"/>
      <c r="CX108" s="954"/>
      <c r="CY108" s="954"/>
      <c r="CZ108" s="954"/>
      <c r="DA108" s="954"/>
      <c r="DB108" s="954"/>
      <c r="DC108" s="954"/>
      <c r="DD108" s="954"/>
      <c r="DE108" s="954"/>
      <c r="DF108" s="954"/>
      <c r="DG108" s="954"/>
      <c r="DH108" s="954"/>
      <c r="DI108" s="954"/>
      <c r="DJ108" s="954"/>
      <c r="DK108" s="954"/>
      <c r="DL108" s="954"/>
      <c r="DM108" s="954"/>
      <c r="DN108" s="954"/>
      <c r="DO108" s="954"/>
      <c r="DP108" s="954"/>
      <c r="DQ108" s="954"/>
      <c r="DR108" s="954"/>
      <c r="DS108" s="954"/>
      <c r="DT108" s="954"/>
      <c r="DU108" s="954"/>
      <c r="DV108" s="954"/>
      <c r="DW108" s="954"/>
      <c r="DX108" s="954"/>
      <c r="DY108" s="954"/>
      <c r="DZ108" s="955"/>
    </row>
    <row r="109" spans="1:131" s="218" customFormat="1" ht="26.25" customHeight="1" x14ac:dyDescent="0.15">
      <c r="A109" s="948" t="s">
        <v>408</v>
      </c>
      <c r="B109" s="929"/>
      <c r="C109" s="929"/>
      <c r="D109" s="929"/>
      <c r="E109" s="929"/>
      <c r="F109" s="929"/>
      <c r="G109" s="929"/>
      <c r="H109" s="929"/>
      <c r="I109" s="929"/>
      <c r="J109" s="929"/>
      <c r="K109" s="929"/>
      <c r="L109" s="929"/>
      <c r="M109" s="929"/>
      <c r="N109" s="929"/>
      <c r="O109" s="929"/>
      <c r="P109" s="929"/>
      <c r="Q109" s="929"/>
      <c r="R109" s="929"/>
      <c r="S109" s="929"/>
      <c r="T109" s="929"/>
      <c r="U109" s="929"/>
      <c r="V109" s="929"/>
      <c r="W109" s="929"/>
      <c r="X109" s="929"/>
      <c r="Y109" s="929"/>
      <c r="Z109" s="930"/>
      <c r="AA109" s="928" t="s">
        <v>409</v>
      </c>
      <c r="AB109" s="929"/>
      <c r="AC109" s="929"/>
      <c r="AD109" s="929"/>
      <c r="AE109" s="930"/>
      <c r="AF109" s="928" t="s">
        <v>410</v>
      </c>
      <c r="AG109" s="929"/>
      <c r="AH109" s="929"/>
      <c r="AI109" s="929"/>
      <c r="AJ109" s="930"/>
      <c r="AK109" s="928" t="s">
        <v>294</v>
      </c>
      <c r="AL109" s="929"/>
      <c r="AM109" s="929"/>
      <c r="AN109" s="929"/>
      <c r="AO109" s="930"/>
      <c r="AP109" s="928" t="s">
        <v>411</v>
      </c>
      <c r="AQ109" s="929"/>
      <c r="AR109" s="929"/>
      <c r="AS109" s="929"/>
      <c r="AT109" s="931"/>
      <c r="AU109" s="948" t="s">
        <v>408</v>
      </c>
      <c r="AV109" s="929"/>
      <c r="AW109" s="929"/>
      <c r="AX109" s="929"/>
      <c r="AY109" s="929"/>
      <c r="AZ109" s="929"/>
      <c r="BA109" s="929"/>
      <c r="BB109" s="929"/>
      <c r="BC109" s="929"/>
      <c r="BD109" s="929"/>
      <c r="BE109" s="929"/>
      <c r="BF109" s="929"/>
      <c r="BG109" s="929"/>
      <c r="BH109" s="929"/>
      <c r="BI109" s="929"/>
      <c r="BJ109" s="929"/>
      <c r="BK109" s="929"/>
      <c r="BL109" s="929"/>
      <c r="BM109" s="929"/>
      <c r="BN109" s="929"/>
      <c r="BO109" s="929"/>
      <c r="BP109" s="930"/>
      <c r="BQ109" s="928" t="s">
        <v>409</v>
      </c>
      <c r="BR109" s="929"/>
      <c r="BS109" s="929"/>
      <c r="BT109" s="929"/>
      <c r="BU109" s="930"/>
      <c r="BV109" s="928" t="s">
        <v>410</v>
      </c>
      <c r="BW109" s="929"/>
      <c r="BX109" s="929"/>
      <c r="BY109" s="929"/>
      <c r="BZ109" s="930"/>
      <c r="CA109" s="928" t="s">
        <v>294</v>
      </c>
      <c r="CB109" s="929"/>
      <c r="CC109" s="929"/>
      <c r="CD109" s="929"/>
      <c r="CE109" s="930"/>
      <c r="CF109" s="949" t="s">
        <v>411</v>
      </c>
      <c r="CG109" s="949"/>
      <c r="CH109" s="949"/>
      <c r="CI109" s="949"/>
      <c r="CJ109" s="949"/>
      <c r="CK109" s="928" t="s">
        <v>412</v>
      </c>
      <c r="CL109" s="929"/>
      <c r="CM109" s="929"/>
      <c r="CN109" s="929"/>
      <c r="CO109" s="929"/>
      <c r="CP109" s="929"/>
      <c r="CQ109" s="929"/>
      <c r="CR109" s="929"/>
      <c r="CS109" s="929"/>
      <c r="CT109" s="929"/>
      <c r="CU109" s="929"/>
      <c r="CV109" s="929"/>
      <c r="CW109" s="929"/>
      <c r="CX109" s="929"/>
      <c r="CY109" s="929"/>
      <c r="CZ109" s="929"/>
      <c r="DA109" s="929"/>
      <c r="DB109" s="929"/>
      <c r="DC109" s="929"/>
      <c r="DD109" s="929"/>
      <c r="DE109" s="929"/>
      <c r="DF109" s="930"/>
      <c r="DG109" s="928" t="s">
        <v>409</v>
      </c>
      <c r="DH109" s="929"/>
      <c r="DI109" s="929"/>
      <c r="DJ109" s="929"/>
      <c r="DK109" s="930"/>
      <c r="DL109" s="928" t="s">
        <v>410</v>
      </c>
      <c r="DM109" s="929"/>
      <c r="DN109" s="929"/>
      <c r="DO109" s="929"/>
      <c r="DP109" s="930"/>
      <c r="DQ109" s="928" t="s">
        <v>294</v>
      </c>
      <c r="DR109" s="929"/>
      <c r="DS109" s="929"/>
      <c r="DT109" s="929"/>
      <c r="DU109" s="930"/>
      <c r="DV109" s="928" t="s">
        <v>411</v>
      </c>
      <c r="DW109" s="929"/>
      <c r="DX109" s="929"/>
      <c r="DY109" s="929"/>
      <c r="DZ109" s="931"/>
    </row>
    <row r="110" spans="1:131" s="218" customFormat="1" ht="26.25" customHeight="1" x14ac:dyDescent="0.15">
      <c r="A110" s="932" t="s">
        <v>413</v>
      </c>
      <c r="B110" s="933"/>
      <c r="C110" s="933"/>
      <c r="D110" s="933"/>
      <c r="E110" s="933"/>
      <c r="F110" s="933"/>
      <c r="G110" s="933"/>
      <c r="H110" s="933"/>
      <c r="I110" s="933"/>
      <c r="J110" s="933"/>
      <c r="K110" s="933"/>
      <c r="L110" s="933"/>
      <c r="M110" s="933"/>
      <c r="N110" s="933"/>
      <c r="O110" s="933"/>
      <c r="P110" s="933"/>
      <c r="Q110" s="933"/>
      <c r="R110" s="933"/>
      <c r="S110" s="933"/>
      <c r="T110" s="933"/>
      <c r="U110" s="933"/>
      <c r="V110" s="933"/>
      <c r="W110" s="933"/>
      <c r="X110" s="933"/>
      <c r="Y110" s="933"/>
      <c r="Z110" s="934"/>
      <c r="AA110" s="935">
        <v>1147295</v>
      </c>
      <c r="AB110" s="936"/>
      <c r="AC110" s="936"/>
      <c r="AD110" s="936"/>
      <c r="AE110" s="937"/>
      <c r="AF110" s="938">
        <v>1185671</v>
      </c>
      <c r="AG110" s="936"/>
      <c r="AH110" s="936"/>
      <c r="AI110" s="936"/>
      <c r="AJ110" s="937"/>
      <c r="AK110" s="938">
        <v>1194781</v>
      </c>
      <c r="AL110" s="936"/>
      <c r="AM110" s="936"/>
      <c r="AN110" s="936"/>
      <c r="AO110" s="937"/>
      <c r="AP110" s="939">
        <v>24.7</v>
      </c>
      <c r="AQ110" s="940"/>
      <c r="AR110" s="940"/>
      <c r="AS110" s="940"/>
      <c r="AT110" s="941"/>
      <c r="AU110" s="942" t="s">
        <v>69</v>
      </c>
      <c r="AV110" s="943"/>
      <c r="AW110" s="943"/>
      <c r="AX110" s="943"/>
      <c r="AY110" s="943"/>
      <c r="AZ110" s="965" t="s">
        <v>414</v>
      </c>
      <c r="BA110" s="933"/>
      <c r="BB110" s="933"/>
      <c r="BC110" s="933"/>
      <c r="BD110" s="933"/>
      <c r="BE110" s="933"/>
      <c r="BF110" s="933"/>
      <c r="BG110" s="933"/>
      <c r="BH110" s="933"/>
      <c r="BI110" s="933"/>
      <c r="BJ110" s="933"/>
      <c r="BK110" s="933"/>
      <c r="BL110" s="933"/>
      <c r="BM110" s="933"/>
      <c r="BN110" s="933"/>
      <c r="BO110" s="933"/>
      <c r="BP110" s="934"/>
      <c r="BQ110" s="966">
        <v>11736874</v>
      </c>
      <c r="BR110" s="967"/>
      <c r="BS110" s="967"/>
      <c r="BT110" s="967"/>
      <c r="BU110" s="967"/>
      <c r="BV110" s="967">
        <v>12360546</v>
      </c>
      <c r="BW110" s="967"/>
      <c r="BX110" s="967"/>
      <c r="BY110" s="967"/>
      <c r="BZ110" s="967"/>
      <c r="CA110" s="967">
        <v>13274441</v>
      </c>
      <c r="CB110" s="967"/>
      <c r="CC110" s="967"/>
      <c r="CD110" s="967"/>
      <c r="CE110" s="967"/>
      <c r="CF110" s="980">
        <v>274.60000000000002</v>
      </c>
      <c r="CG110" s="981"/>
      <c r="CH110" s="981"/>
      <c r="CI110" s="981"/>
      <c r="CJ110" s="981"/>
      <c r="CK110" s="982" t="s">
        <v>415</v>
      </c>
      <c r="CL110" s="983"/>
      <c r="CM110" s="965" t="s">
        <v>416</v>
      </c>
      <c r="CN110" s="933"/>
      <c r="CO110" s="933"/>
      <c r="CP110" s="933"/>
      <c r="CQ110" s="933"/>
      <c r="CR110" s="933"/>
      <c r="CS110" s="933"/>
      <c r="CT110" s="933"/>
      <c r="CU110" s="933"/>
      <c r="CV110" s="933"/>
      <c r="CW110" s="933"/>
      <c r="CX110" s="933"/>
      <c r="CY110" s="933"/>
      <c r="CZ110" s="933"/>
      <c r="DA110" s="933"/>
      <c r="DB110" s="933"/>
      <c r="DC110" s="933"/>
      <c r="DD110" s="933"/>
      <c r="DE110" s="933"/>
      <c r="DF110" s="934"/>
      <c r="DG110" s="966" t="s">
        <v>122</v>
      </c>
      <c r="DH110" s="967"/>
      <c r="DI110" s="967"/>
      <c r="DJ110" s="967"/>
      <c r="DK110" s="967"/>
      <c r="DL110" s="967" t="s">
        <v>122</v>
      </c>
      <c r="DM110" s="967"/>
      <c r="DN110" s="967"/>
      <c r="DO110" s="967"/>
      <c r="DP110" s="967"/>
      <c r="DQ110" s="967" t="s">
        <v>122</v>
      </c>
      <c r="DR110" s="967"/>
      <c r="DS110" s="967"/>
      <c r="DT110" s="967"/>
      <c r="DU110" s="967"/>
      <c r="DV110" s="968" t="s">
        <v>122</v>
      </c>
      <c r="DW110" s="968"/>
      <c r="DX110" s="968"/>
      <c r="DY110" s="968"/>
      <c r="DZ110" s="969"/>
    </row>
    <row r="111" spans="1:131" s="218" customFormat="1" ht="26.25" customHeight="1" x14ac:dyDescent="0.15">
      <c r="A111" s="970" t="s">
        <v>417</v>
      </c>
      <c r="B111" s="971"/>
      <c r="C111" s="971"/>
      <c r="D111" s="971"/>
      <c r="E111" s="971"/>
      <c r="F111" s="971"/>
      <c r="G111" s="971"/>
      <c r="H111" s="971"/>
      <c r="I111" s="971"/>
      <c r="J111" s="971"/>
      <c r="K111" s="971"/>
      <c r="L111" s="971"/>
      <c r="M111" s="971"/>
      <c r="N111" s="971"/>
      <c r="O111" s="971"/>
      <c r="P111" s="971"/>
      <c r="Q111" s="971"/>
      <c r="R111" s="971"/>
      <c r="S111" s="971"/>
      <c r="T111" s="971"/>
      <c r="U111" s="971"/>
      <c r="V111" s="971"/>
      <c r="W111" s="971"/>
      <c r="X111" s="971"/>
      <c r="Y111" s="971"/>
      <c r="Z111" s="972"/>
      <c r="AA111" s="973" t="s">
        <v>122</v>
      </c>
      <c r="AB111" s="974"/>
      <c r="AC111" s="974"/>
      <c r="AD111" s="974"/>
      <c r="AE111" s="975"/>
      <c r="AF111" s="976" t="s">
        <v>122</v>
      </c>
      <c r="AG111" s="974"/>
      <c r="AH111" s="974"/>
      <c r="AI111" s="974"/>
      <c r="AJ111" s="975"/>
      <c r="AK111" s="976" t="s">
        <v>122</v>
      </c>
      <c r="AL111" s="974"/>
      <c r="AM111" s="974"/>
      <c r="AN111" s="974"/>
      <c r="AO111" s="975"/>
      <c r="AP111" s="977" t="s">
        <v>122</v>
      </c>
      <c r="AQ111" s="978"/>
      <c r="AR111" s="978"/>
      <c r="AS111" s="978"/>
      <c r="AT111" s="979"/>
      <c r="AU111" s="944"/>
      <c r="AV111" s="945"/>
      <c r="AW111" s="945"/>
      <c r="AX111" s="945"/>
      <c r="AY111" s="945"/>
      <c r="AZ111" s="958" t="s">
        <v>418</v>
      </c>
      <c r="BA111" s="959"/>
      <c r="BB111" s="959"/>
      <c r="BC111" s="959"/>
      <c r="BD111" s="959"/>
      <c r="BE111" s="959"/>
      <c r="BF111" s="959"/>
      <c r="BG111" s="959"/>
      <c r="BH111" s="959"/>
      <c r="BI111" s="959"/>
      <c r="BJ111" s="959"/>
      <c r="BK111" s="959"/>
      <c r="BL111" s="959"/>
      <c r="BM111" s="959"/>
      <c r="BN111" s="959"/>
      <c r="BO111" s="959"/>
      <c r="BP111" s="960"/>
      <c r="BQ111" s="961">
        <v>154438</v>
      </c>
      <c r="BR111" s="962"/>
      <c r="BS111" s="962"/>
      <c r="BT111" s="962"/>
      <c r="BU111" s="962"/>
      <c r="BV111" s="962">
        <v>113084</v>
      </c>
      <c r="BW111" s="962"/>
      <c r="BX111" s="962"/>
      <c r="BY111" s="962"/>
      <c r="BZ111" s="962"/>
      <c r="CA111" s="962">
        <v>97169</v>
      </c>
      <c r="CB111" s="962"/>
      <c r="CC111" s="962"/>
      <c r="CD111" s="962"/>
      <c r="CE111" s="962"/>
      <c r="CF111" s="956">
        <v>2</v>
      </c>
      <c r="CG111" s="957"/>
      <c r="CH111" s="957"/>
      <c r="CI111" s="957"/>
      <c r="CJ111" s="957"/>
      <c r="CK111" s="984"/>
      <c r="CL111" s="985"/>
      <c r="CM111" s="958" t="s">
        <v>419</v>
      </c>
      <c r="CN111" s="959"/>
      <c r="CO111" s="959"/>
      <c r="CP111" s="959"/>
      <c r="CQ111" s="959"/>
      <c r="CR111" s="959"/>
      <c r="CS111" s="959"/>
      <c r="CT111" s="959"/>
      <c r="CU111" s="959"/>
      <c r="CV111" s="959"/>
      <c r="CW111" s="959"/>
      <c r="CX111" s="959"/>
      <c r="CY111" s="959"/>
      <c r="CZ111" s="959"/>
      <c r="DA111" s="959"/>
      <c r="DB111" s="959"/>
      <c r="DC111" s="959"/>
      <c r="DD111" s="959"/>
      <c r="DE111" s="959"/>
      <c r="DF111" s="960"/>
      <c r="DG111" s="961" t="s">
        <v>122</v>
      </c>
      <c r="DH111" s="962"/>
      <c r="DI111" s="962"/>
      <c r="DJ111" s="962"/>
      <c r="DK111" s="962"/>
      <c r="DL111" s="962" t="s">
        <v>122</v>
      </c>
      <c r="DM111" s="962"/>
      <c r="DN111" s="962"/>
      <c r="DO111" s="962"/>
      <c r="DP111" s="962"/>
      <c r="DQ111" s="962" t="s">
        <v>122</v>
      </c>
      <c r="DR111" s="962"/>
      <c r="DS111" s="962"/>
      <c r="DT111" s="962"/>
      <c r="DU111" s="962"/>
      <c r="DV111" s="963" t="s">
        <v>122</v>
      </c>
      <c r="DW111" s="963"/>
      <c r="DX111" s="963"/>
      <c r="DY111" s="963"/>
      <c r="DZ111" s="964"/>
    </row>
    <row r="112" spans="1:131" s="218" customFormat="1" ht="26.25" customHeight="1" x14ac:dyDescent="0.15">
      <c r="A112" s="988" t="s">
        <v>420</v>
      </c>
      <c r="B112" s="989"/>
      <c r="C112" s="959" t="s">
        <v>421</v>
      </c>
      <c r="D112" s="959"/>
      <c r="E112" s="959"/>
      <c r="F112" s="959"/>
      <c r="G112" s="959"/>
      <c r="H112" s="959"/>
      <c r="I112" s="959"/>
      <c r="J112" s="959"/>
      <c r="K112" s="959"/>
      <c r="L112" s="959"/>
      <c r="M112" s="959"/>
      <c r="N112" s="959"/>
      <c r="O112" s="959"/>
      <c r="P112" s="959"/>
      <c r="Q112" s="959"/>
      <c r="R112" s="959"/>
      <c r="S112" s="959"/>
      <c r="T112" s="959"/>
      <c r="U112" s="959"/>
      <c r="V112" s="959"/>
      <c r="W112" s="959"/>
      <c r="X112" s="959"/>
      <c r="Y112" s="959"/>
      <c r="Z112" s="960"/>
      <c r="AA112" s="994" t="s">
        <v>122</v>
      </c>
      <c r="AB112" s="995"/>
      <c r="AC112" s="995"/>
      <c r="AD112" s="995"/>
      <c r="AE112" s="996"/>
      <c r="AF112" s="997" t="s">
        <v>122</v>
      </c>
      <c r="AG112" s="995"/>
      <c r="AH112" s="995"/>
      <c r="AI112" s="995"/>
      <c r="AJ112" s="996"/>
      <c r="AK112" s="997" t="s">
        <v>122</v>
      </c>
      <c r="AL112" s="995"/>
      <c r="AM112" s="995"/>
      <c r="AN112" s="995"/>
      <c r="AO112" s="996"/>
      <c r="AP112" s="998" t="s">
        <v>122</v>
      </c>
      <c r="AQ112" s="999"/>
      <c r="AR112" s="999"/>
      <c r="AS112" s="999"/>
      <c r="AT112" s="1000"/>
      <c r="AU112" s="944"/>
      <c r="AV112" s="945"/>
      <c r="AW112" s="945"/>
      <c r="AX112" s="945"/>
      <c r="AY112" s="945"/>
      <c r="AZ112" s="958" t="s">
        <v>422</v>
      </c>
      <c r="BA112" s="959"/>
      <c r="BB112" s="959"/>
      <c r="BC112" s="959"/>
      <c r="BD112" s="959"/>
      <c r="BE112" s="959"/>
      <c r="BF112" s="959"/>
      <c r="BG112" s="959"/>
      <c r="BH112" s="959"/>
      <c r="BI112" s="959"/>
      <c r="BJ112" s="959"/>
      <c r="BK112" s="959"/>
      <c r="BL112" s="959"/>
      <c r="BM112" s="959"/>
      <c r="BN112" s="959"/>
      <c r="BO112" s="959"/>
      <c r="BP112" s="960"/>
      <c r="BQ112" s="961">
        <v>1781157</v>
      </c>
      <c r="BR112" s="962"/>
      <c r="BS112" s="962"/>
      <c r="BT112" s="962"/>
      <c r="BU112" s="962"/>
      <c r="BV112" s="962">
        <v>1690644</v>
      </c>
      <c r="BW112" s="962"/>
      <c r="BX112" s="962"/>
      <c r="BY112" s="962"/>
      <c r="BZ112" s="962"/>
      <c r="CA112" s="962">
        <v>1472347</v>
      </c>
      <c r="CB112" s="962"/>
      <c r="CC112" s="962"/>
      <c r="CD112" s="962"/>
      <c r="CE112" s="962"/>
      <c r="CF112" s="956">
        <v>30.5</v>
      </c>
      <c r="CG112" s="957"/>
      <c r="CH112" s="957"/>
      <c r="CI112" s="957"/>
      <c r="CJ112" s="957"/>
      <c r="CK112" s="984"/>
      <c r="CL112" s="985"/>
      <c r="CM112" s="958" t="s">
        <v>423</v>
      </c>
      <c r="CN112" s="959"/>
      <c r="CO112" s="959"/>
      <c r="CP112" s="959"/>
      <c r="CQ112" s="959"/>
      <c r="CR112" s="959"/>
      <c r="CS112" s="959"/>
      <c r="CT112" s="959"/>
      <c r="CU112" s="959"/>
      <c r="CV112" s="959"/>
      <c r="CW112" s="959"/>
      <c r="CX112" s="959"/>
      <c r="CY112" s="959"/>
      <c r="CZ112" s="959"/>
      <c r="DA112" s="959"/>
      <c r="DB112" s="959"/>
      <c r="DC112" s="959"/>
      <c r="DD112" s="959"/>
      <c r="DE112" s="959"/>
      <c r="DF112" s="960"/>
      <c r="DG112" s="961">
        <v>118762</v>
      </c>
      <c r="DH112" s="962"/>
      <c r="DI112" s="962"/>
      <c r="DJ112" s="962"/>
      <c r="DK112" s="962"/>
      <c r="DL112" s="962">
        <v>107965</v>
      </c>
      <c r="DM112" s="962"/>
      <c r="DN112" s="962"/>
      <c r="DO112" s="962"/>
      <c r="DP112" s="962"/>
      <c r="DQ112" s="962">
        <v>97169</v>
      </c>
      <c r="DR112" s="962"/>
      <c r="DS112" s="962"/>
      <c r="DT112" s="962"/>
      <c r="DU112" s="962"/>
      <c r="DV112" s="963">
        <v>2</v>
      </c>
      <c r="DW112" s="963"/>
      <c r="DX112" s="963"/>
      <c r="DY112" s="963"/>
      <c r="DZ112" s="964"/>
    </row>
    <row r="113" spans="1:130" s="218" customFormat="1" ht="26.25" customHeight="1" x14ac:dyDescent="0.15">
      <c r="A113" s="990"/>
      <c r="B113" s="991"/>
      <c r="C113" s="959" t="s">
        <v>424</v>
      </c>
      <c r="D113" s="959"/>
      <c r="E113" s="959"/>
      <c r="F113" s="959"/>
      <c r="G113" s="959"/>
      <c r="H113" s="959"/>
      <c r="I113" s="959"/>
      <c r="J113" s="959"/>
      <c r="K113" s="959"/>
      <c r="L113" s="959"/>
      <c r="M113" s="959"/>
      <c r="N113" s="959"/>
      <c r="O113" s="959"/>
      <c r="P113" s="959"/>
      <c r="Q113" s="959"/>
      <c r="R113" s="959"/>
      <c r="S113" s="959"/>
      <c r="T113" s="959"/>
      <c r="U113" s="959"/>
      <c r="V113" s="959"/>
      <c r="W113" s="959"/>
      <c r="X113" s="959"/>
      <c r="Y113" s="959"/>
      <c r="Z113" s="960"/>
      <c r="AA113" s="973">
        <v>146639</v>
      </c>
      <c r="AB113" s="974"/>
      <c r="AC113" s="974"/>
      <c r="AD113" s="974"/>
      <c r="AE113" s="975"/>
      <c r="AF113" s="976">
        <v>153197</v>
      </c>
      <c r="AG113" s="974"/>
      <c r="AH113" s="974"/>
      <c r="AI113" s="974"/>
      <c r="AJ113" s="975"/>
      <c r="AK113" s="976">
        <v>129135</v>
      </c>
      <c r="AL113" s="974"/>
      <c r="AM113" s="974"/>
      <c r="AN113" s="974"/>
      <c r="AO113" s="975"/>
      <c r="AP113" s="977">
        <v>2.7</v>
      </c>
      <c r="AQ113" s="978"/>
      <c r="AR113" s="978"/>
      <c r="AS113" s="978"/>
      <c r="AT113" s="979"/>
      <c r="AU113" s="944"/>
      <c r="AV113" s="945"/>
      <c r="AW113" s="945"/>
      <c r="AX113" s="945"/>
      <c r="AY113" s="945"/>
      <c r="AZ113" s="958" t="s">
        <v>425</v>
      </c>
      <c r="BA113" s="959"/>
      <c r="BB113" s="959"/>
      <c r="BC113" s="959"/>
      <c r="BD113" s="959"/>
      <c r="BE113" s="959"/>
      <c r="BF113" s="959"/>
      <c r="BG113" s="959"/>
      <c r="BH113" s="959"/>
      <c r="BI113" s="959"/>
      <c r="BJ113" s="959"/>
      <c r="BK113" s="959"/>
      <c r="BL113" s="959"/>
      <c r="BM113" s="959"/>
      <c r="BN113" s="959"/>
      <c r="BO113" s="959"/>
      <c r="BP113" s="960"/>
      <c r="BQ113" s="961" t="s">
        <v>122</v>
      </c>
      <c r="BR113" s="962"/>
      <c r="BS113" s="962"/>
      <c r="BT113" s="962"/>
      <c r="BU113" s="962"/>
      <c r="BV113" s="962" t="s">
        <v>122</v>
      </c>
      <c r="BW113" s="962"/>
      <c r="BX113" s="962"/>
      <c r="BY113" s="962"/>
      <c r="BZ113" s="962"/>
      <c r="CA113" s="962">
        <v>92417</v>
      </c>
      <c r="CB113" s="962"/>
      <c r="CC113" s="962"/>
      <c r="CD113" s="962"/>
      <c r="CE113" s="962"/>
      <c r="CF113" s="956">
        <v>1.9</v>
      </c>
      <c r="CG113" s="957"/>
      <c r="CH113" s="957"/>
      <c r="CI113" s="957"/>
      <c r="CJ113" s="957"/>
      <c r="CK113" s="984"/>
      <c r="CL113" s="985"/>
      <c r="CM113" s="958" t="s">
        <v>426</v>
      </c>
      <c r="CN113" s="959"/>
      <c r="CO113" s="959"/>
      <c r="CP113" s="959"/>
      <c r="CQ113" s="959"/>
      <c r="CR113" s="959"/>
      <c r="CS113" s="959"/>
      <c r="CT113" s="959"/>
      <c r="CU113" s="959"/>
      <c r="CV113" s="959"/>
      <c r="CW113" s="959"/>
      <c r="CX113" s="959"/>
      <c r="CY113" s="959"/>
      <c r="CZ113" s="959"/>
      <c r="DA113" s="959"/>
      <c r="DB113" s="959"/>
      <c r="DC113" s="959"/>
      <c r="DD113" s="959"/>
      <c r="DE113" s="959"/>
      <c r="DF113" s="960"/>
      <c r="DG113" s="994" t="s">
        <v>122</v>
      </c>
      <c r="DH113" s="995"/>
      <c r="DI113" s="995"/>
      <c r="DJ113" s="995"/>
      <c r="DK113" s="996"/>
      <c r="DL113" s="997" t="s">
        <v>122</v>
      </c>
      <c r="DM113" s="995"/>
      <c r="DN113" s="995"/>
      <c r="DO113" s="995"/>
      <c r="DP113" s="996"/>
      <c r="DQ113" s="997" t="s">
        <v>122</v>
      </c>
      <c r="DR113" s="995"/>
      <c r="DS113" s="995"/>
      <c r="DT113" s="995"/>
      <c r="DU113" s="996"/>
      <c r="DV113" s="998" t="s">
        <v>122</v>
      </c>
      <c r="DW113" s="999"/>
      <c r="DX113" s="999"/>
      <c r="DY113" s="999"/>
      <c r="DZ113" s="1000"/>
    </row>
    <row r="114" spans="1:130" s="218" customFormat="1" ht="26.25" customHeight="1" x14ac:dyDescent="0.15">
      <c r="A114" s="990"/>
      <c r="B114" s="991"/>
      <c r="C114" s="959" t="s">
        <v>427</v>
      </c>
      <c r="D114" s="959"/>
      <c r="E114" s="959"/>
      <c r="F114" s="959"/>
      <c r="G114" s="959"/>
      <c r="H114" s="959"/>
      <c r="I114" s="959"/>
      <c r="J114" s="959"/>
      <c r="K114" s="959"/>
      <c r="L114" s="959"/>
      <c r="M114" s="959"/>
      <c r="N114" s="959"/>
      <c r="O114" s="959"/>
      <c r="P114" s="959"/>
      <c r="Q114" s="959"/>
      <c r="R114" s="959"/>
      <c r="S114" s="959"/>
      <c r="T114" s="959"/>
      <c r="U114" s="959"/>
      <c r="V114" s="959"/>
      <c r="W114" s="959"/>
      <c r="X114" s="959"/>
      <c r="Y114" s="959"/>
      <c r="Z114" s="960"/>
      <c r="AA114" s="994" t="s">
        <v>122</v>
      </c>
      <c r="AB114" s="995"/>
      <c r="AC114" s="995"/>
      <c r="AD114" s="995"/>
      <c r="AE114" s="996"/>
      <c r="AF114" s="997" t="s">
        <v>122</v>
      </c>
      <c r="AG114" s="995"/>
      <c r="AH114" s="995"/>
      <c r="AI114" s="995"/>
      <c r="AJ114" s="996"/>
      <c r="AK114" s="997" t="s">
        <v>122</v>
      </c>
      <c r="AL114" s="995"/>
      <c r="AM114" s="995"/>
      <c r="AN114" s="995"/>
      <c r="AO114" s="996"/>
      <c r="AP114" s="998" t="s">
        <v>122</v>
      </c>
      <c r="AQ114" s="999"/>
      <c r="AR114" s="999"/>
      <c r="AS114" s="999"/>
      <c r="AT114" s="1000"/>
      <c r="AU114" s="944"/>
      <c r="AV114" s="945"/>
      <c r="AW114" s="945"/>
      <c r="AX114" s="945"/>
      <c r="AY114" s="945"/>
      <c r="AZ114" s="958" t="s">
        <v>428</v>
      </c>
      <c r="BA114" s="959"/>
      <c r="BB114" s="959"/>
      <c r="BC114" s="959"/>
      <c r="BD114" s="959"/>
      <c r="BE114" s="959"/>
      <c r="BF114" s="959"/>
      <c r="BG114" s="959"/>
      <c r="BH114" s="959"/>
      <c r="BI114" s="959"/>
      <c r="BJ114" s="959"/>
      <c r="BK114" s="959"/>
      <c r="BL114" s="959"/>
      <c r="BM114" s="959"/>
      <c r="BN114" s="959"/>
      <c r="BO114" s="959"/>
      <c r="BP114" s="960"/>
      <c r="BQ114" s="961">
        <v>1256725</v>
      </c>
      <c r="BR114" s="962"/>
      <c r="BS114" s="962"/>
      <c r="BT114" s="962"/>
      <c r="BU114" s="962"/>
      <c r="BV114" s="962">
        <v>1294930</v>
      </c>
      <c r="BW114" s="962"/>
      <c r="BX114" s="962"/>
      <c r="BY114" s="962"/>
      <c r="BZ114" s="962"/>
      <c r="CA114" s="962">
        <v>1357575</v>
      </c>
      <c r="CB114" s="962"/>
      <c r="CC114" s="962"/>
      <c r="CD114" s="962"/>
      <c r="CE114" s="962"/>
      <c r="CF114" s="956">
        <v>28.1</v>
      </c>
      <c r="CG114" s="957"/>
      <c r="CH114" s="957"/>
      <c r="CI114" s="957"/>
      <c r="CJ114" s="957"/>
      <c r="CK114" s="984"/>
      <c r="CL114" s="985"/>
      <c r="CM114" s="958" t="s">
        <v>429</v>
      </c>
      <c r="CN114" s="959"/>
      <c r="CO114" s="959"/>
      <c r="CP114" s="959"/>
      <c r="CQ114" s="959"/>
      <c r="CR114" s="959"/>
      <c r="CS114" s="959"/>
      <c r="CT114" s="959"/>
      <c r="CU114" s="959"/>
      <c r="CV114" s="959"/>
      <c r="CW114" s="959"/>
      <c r="CX114" s="959"/>
      <c r="CY114" s="959"/>
      <c r="CZ114" s="959"/>
      <c r="DA114" s="959"/>
      <c r="DB114" s="959"/>
      <c r="DC114" s="959"/>
      <c r="DD114" s="959"/>
      <c r="DE114" s="959"/>
      <c r="DF114" s="960"/>
      <c r="DG114" s="994" t="s">
        <v>122</v>
      </c>
      <c r="DH114" s="995"/>
      <c r="DI114" s="995"/>
      <c r="DJ114" s="995"/>
      <c r="DK114" s="996"/>
      <c r="DL114" s="997" t="s">
        <v>122</v>
      </c>
      <c r="DM114" s="995"/>
      <c r="DN114" s="995"/>
      <c r="DO114" s="995"/>
      <c r="DP114" s="996"/>
      <c r="DQ114" s="997" t="s">
        <v>122</v>
      </c>
      <c r="DR114" s="995"/>
      <c r="DS114" s="995"/>
      <c r="DT114" s="995"/>
      <c r="DU114" s="996"/>
      <c r="DV114" s="998" t="s">
        <v>122</v>
      </c>
      <c r="DW114" s="999"/>
      <c r="DX114" s="999"/>
      <c r="DY114" s="999"/>
      <c r="DZ114" s="1000"/>
    </row>
    <row r="115" spans="1:130" s="218" customFormat="1" ht="26.25" customHeight="1" x14ac:dyDescent="0.15">
      <c r="A115" s="990"/>
      <c r="B115" s="991"/>
      <c r="C115" s="959" t="s">
        <v>430</v>
      </c>
      <c r="D115" s="959"/>
      <c r="E115" s="959"/>
      <c r="F115" s="959"/>
      <c r="G115" s="959"/>
      <c r="H115" s="959"/>
      <c r="I115" s="959"/>
      <c r="J115" s="959"/>
      <c r="K115" s="959"/>
      <c r="L115" s="959"/>
      <c r="M115" s="959"/>
      <c r="N115" s="959"/>
      <c r="O115" s="959"/>
      <c r="P115" s="959"/>
      <c r="Q115" s="959"/>
      <c r="R115" s="959"/>
      <c r="S115" s="959"/>
      <c r="T115" s="959"/>
      <c r="U115" s="959"/>
      <c r="V115" s="959"/>
      <c r="W115" s="959"/>
      <c r="X115" s="959"/>
      <c r="Y115" s="959"/>
      <c r="Z115" s="960"/>
      <c r="AA115" s="973">
        <v>50118</v>
      </c>
      <c r="AB115" s="974"/>
      <c r="AC115" s="974"/>
      <c r="AD115" s="974"/>
      <c r="AE115" s="975"/>
      <c r="AF115" s="976">
        <v>45896</v>
      </c>
      <c r="AG115" s="974"/>
      <c r="AH115" s="974"/>
      <c r="AI115" s="974"/>
      <c r="AJ115" s="975"/>
      <c r="AK115" s="976">
        <v>19847</v>
      </c>
      <c r="AL115" s="974"/>
      <c r="AM115" s="974"/>
      <c r="AN115" s="974"/>
      <c r="AO115" s="975"/>
      <c r="AP115" s="977">
        <v>0.4</v>
      </c>
      <c r="AQ115" s="978"/>
      <c r="AR115" s="978"/>
      <c r="AS115" s="978"/>
      <c r="AT115" s="979"/>
      <c r="AU115" s="944"/>
      <c r="AV115" s="945"/>
      <c r="AW115" s="945"/>
      <c r="AX115" s="945"/>
      <c r="AY115" s="945"/>
      <c r="AZ115" s="958" t="s">
        <v>431</v>
      </c>
      <c r="BA115" s="959"/>
      <c r="BB115" s="959"/>
      <c r="BC115" s="959"/>
      <c r="BD115" s="959"/>
      <c r="BE115" s="959"/>
      <c r="BF115" s="959"/>
      <c r="BG115" s="959"/>
      <c r="BH115" s="959"/>
      <c r="BI115" s="959"/>
      <c r="BJ115" s="959"/>
      <c r="BK115" s="959"/>
      <c r="BL115" s="959"/>
      <c r="BM115" s="959"/>
      <c r="BN115" s="959"/>
      <c r="BO115" s="959"/>
      <c r="BP115" s="960"/>
      <c r="BQ115" s="961" t="s">
        <v>122</v>
      </c>
      <c r="BR115" s="962"/>
      <c r="BS115" s="962"/>
      <c r="BT115" s="962"/>
      <c r="BU115" s="962"/>
      <c r="BV115" s="962" t="s">
        <v>122</v>
      </c>
      <c r="BW115" s="962"/>
      <c r="BX115" s="962"/>
      <c r="BY115" s="962"/>
      <c r="BZ115" s="962"/>
      <c r="CA115" s="962" t="s">
        <v>122</v>
      </c>
      <c r="CB115" s="962"/>
      <c r="CC115" s="962"/>
      <c r="CD115" s="962"/>
      <c r="CE115" s="962"/>
      <c r="CF115" s="956" t="s">
        <v>122</v>
      </c>
      <c r="CG115" s="957"/>
      <c r="CH115" s="957"/>
      <c r="CI115" s="957"/>
      <c r="CJ115" s="957"/>
      <c r="CK115" s="984"/>
      <c r="CL115" s="985"/>
      <c r="CM115" s="958" t="s">
        <v>432</v>
      </c>
      <c r="CN115" s="959"/>
      <c r="CO115" s="959"/>
      <c r="CP115" s="959"/>
      <c r="CQ115" s="959"/>
      <c r="CR115" s="959"/>
      <c r="CS115" s="959"/>
      <c r="CT115" s="959"/>
      <c r="CU115" s="959"/>
      <c r="CV115" s="959"/>
      <c r="CW115" s="959"/>
      <c r="CX115" s="959"/>
      <c r="CY115" s="959"/>
      <c r="CZ115" s="959"/>
      <c r="DA115" s="959"/>
      <c r="DB115" s="959"/>
      <c r="DC115" s="959"/>
      <c r="DD115" s="959"/>
      <c r="DE115" s="959"/>
      <c r="DF115" s="960"/>
      <c r="DG115" s="994" t="s">
        <v>122</v>
      </c>
      <c r="DH115" s="995"/>
      <c r="DI115" s="995"/>
      <c r="DJ115" s="995"/>
      <c r="DK115" s="996"/>
      <c r="DL115" s="997" t="s">
        <v>122</v>
      </c>
      <c r="DM115" s="995"/>
      <c r="DN115" s="995"/>
      <c r="DO115" s="995"/>
      <c r="DP115" s="996"/>
      <c r="DQ115" s="997" t="s">
        <v>122</v>
      </c>
      <c r="DR115" s="995"/>
      <c r="DS115" s="995"/>
      <c r="DT115" s="995"/>
      <c r="DU115" s="996"/>
      <c r="DV115" s="998" t="s">
        <v>122</v>
      </c>
      <c r="DW115" s="999"/>
      <c r="DX115" s="999"/>
      <c r="DY115" s="999"/>
      <c r="DZ115" s="1000"/>
    </row>
    <row r="116" spans="1:130" s="218" customFormat="1" ht="26.25" customHeight="1" x14ac:dyDescent="0.15">
      <c r="A116" s="992"/>
      <c r="B116" s="993"/>
      <c r="C116" s="1001" t="s">
        <v>433</v>
      </c>
      <c r="D116" s="1001"/>
      <c r="E116" s="1001"/>
      <c r="F116" s="1001"/>
      <c r="G116" s="1001"/>
      <c r="H116" s="1001"/>
      <c r="I116" s="1001"/>
      <c r="J116" s="1001"/>
      <c r="K116" s="1001"/>
      <c r="L116" s="1001"/>
      <c r="M116" s="1001"/>
      <c r="N116" s="1001"/>
      <c r="O116" s="1001"/>
      <c r="P116" s="1001"/>
      <c r="Q116" s="1001"/>
      <c r="R116" s="1001"/>
      <c r="S116" s="1001"/>
      <c r="T116" s="1001"/>
      <c r="U116" s="1001"/>
      <c r="V116" s="1001"/>
      <c r="W116" s="1001"/>
      <c r="X116" s="1001"/>
      <c r="Y116" s="1001"/>
      <c r="Z116" s="1002"/>
      <c r="AA116" s="994">
        <v>203</v>
      </c>
      <c r="AB116" s="995"/>
      <c r="AC116" s="995"/>
      <c r="AD116" s="995"/>
      <c r="AE116" s="996"/>
      <c r="AF116" s="997">
        <v>322</v>
      </c>
      <c r="AG116" s="995"/>
      <c r="AH116" s="995"/>
      <c r="AI116" s="995"/>
      <c r="AJ116" s="996"/>
      <c r="AK116" s="997">
        <v>690</v>
      </c>
      <c r="AL116" s="995"/>
      <c r="AM116" s="995"/>
      <c r="AN116" s="995"/>
      <c r="AO116" s="996"/>
      <c r="AP116" s="998">
        <v>0</v>
      </c>
      <c r="AQ116" s="999"/>
      <c r="AR116" s="999"/>
      <c r="AS116" s="999"/>
      <c r="AT116" s="1000"/>
      <c r="AU116" s="944"/>
      <c r="AV116" s="945"/>
      <c r="AW116" s="945"/>
      <c r="AX116" s="945"/>
      <c r="AY116" s="945"/>
      <c r="AZ116" s="1003" t="s">
        <v>434</v>
      </c>
      <c r="BA116" s="1004"/>
      <c r="BB116" s="1004"/>
      <c r="BC116" s="1004"/>
      <c r="BD116" s="1004"/>
      <c r="BE116" s="1004"/>
      <c r="BF116" s="1004"/>
      <c r="BG116" s="1004"/>
      <c r="BH116" s="1004"/>
      <c r="BI116" s="1004"/>
      <c r="BJ116" s="1004"/>
      <c r="BK116" s="1004"/>
      <c r="BL116" s="1004"/>
      <c r="BM116" s="1004"/>
      <c r="BN116" s="1004"/>
      <c r="BO116" s="1004"/>
      <c r="BP116" s="1005"/>
      <c r="BQ116" s="961" t="s">
        <v>122</v>
      </c>
      <c r="BR116" s="962"/>
      <c r="BS116" s="962"/>
      <c r="BT116" s="962"/>
      <c r="BU116" s="962"/>
      <c r="BV116" s="962" t="s">
        <v>122</v>
      </c>
      <c r="BW116" s="962"/>
      <c r="BX116" s="962"/>
      <c r="BY116" s="962"/>
      <c r="BZ116" s="962"/>
      <c r="CA116" s="962" t="s">
        <v>122</v>
      </c>
      <c r="CB116" s="962"/>
      <c r="CC116" s="962"/>
      <c r="CD116" s="962"/>
      <c r="CE116" s="962"/>
      <c r="CF116" s="956" t="s">
        <v>122</v>
      </c>
      <c r="CG116" s="957"/>
      <c r="CH116" s="957"/>
      <c r="CI116" s="957"/>
      <c r="CJ116" s="957"/>
      <c r="CK116" s="984"/>
      <c r="CL116" s="985"/>
      <c r="CM116" s="958" t="s">
        <v>435</v>
      </c>
      <c r="CN116" s="959"/>
      <c r="CO116" s="959"/>
      <c r="CP116" s="959"/>
      <c r="CQ116" s="959"/>
      <c r="CR116" s="959"/>
      <c r="CS116" s="959"/>
      <c r="CT116" s="959"/>
      <c r="CU116" s="959"/>
      <c r="CV116" s="959"/>
      <c r="CW116" s="959"/>
      <c r="CX116" s="959"/>
      <c r="CY116" s="959"/>
      <c r="CZ116" s="959"/>
      <c r="DA116" s="959"/>
      <c r="DB116" s="959"/>
      <c r="DC116" s="959"/>
      <c r="DD116" s="959"/>
      <c r="DE116" s="959"/>
      <c r="DF116" s="960"/>
      <c r="DG116" s="994" t="s">
        <v>122</v>
      </c>
      <c r="DH116" s="995"/>
      <c r="DI116" s="995"/>
      <c r="DJ116" s="995"/>
      <c r="DK116" s="996"/>
      <c r="DL116" s="997" t="s">
        <v>122</v>
      </c>
      <c r="DM116" s="995"/>
      <c r="DN116" s="995"/>
      <c r="DO116" s="995"/>
      <c r="DP116" s="996"/>
      <c r="DQ116" s="997" t="s">
        <v>122</v>
      </c>
      <c r="DR116" s="995"/>
      <c r="DS116" s="995"/>
      <c r="DT116" s="995"/>
      <c r="DU116" s="996"/>
      <c r="DV116" s="998" t="s">
        <v>122</v>
      </c>
      <c r="DW116" s="999"/>
      <c r="DX116" s="999"/>
      <c r="DY116" s="999"/>
      <c r="DZ116" s="1000"/>
    </row>
    <row r="117" spans="1:130" s="218" customFormat="1" ht="26.25" customHeight="1" x14ac:dyDescent="0.15">
      <c r="A117" s="948" t="s">
        <v>177</v>
      </c>
      <c r="B117" s="929"/>
      <c r="C117" s="929"/>
      <c r="D117" s="929"/>
      <c r="E117" s="929"/>
      <c r="F117" s="929"/>
      <c r="G117" s="929"/>
      <c r="H117" s="929"/>
      <c r="I117" s="929"/>
      <c r="J117" s="929"/>
      <c r="K117" s="929"/>
      <c r="L117" s="929"/>
      <c r="M117" s="929"/>
      <c r="N117" s="929"/>
      <c r="O117" s="929"/>
      <c r="P117" s="929"/>
      <c r="Q117" s="929"/>
      <c r="R117" s="929"/>
      <c r="S117" s="929"/>
      <c r="T117" s="929"/>
      <c r="U117" s="929"/>
      <c r="V117" s="929"/>
      <c r="W117" s="929"/>
      <c r="X117" s="929"/>
      <c r="Y117" s="1013" t="s">
        <v>436</v>
      </c>
      <c r="Z117" s="930"/>
      <c r="AA117" s="1014">
        <v>1344255</v>
      </c>
      <c r="AB117" s="1015"/>
      <c r="AC117" s="1015"/>
      <c r="AD117" s="1015"/>
      <c r="AE117" s="1016"/>
      <c r="AF117" s="1017">
        <v>1385086</v>
      </c>
      <c r="AG117" s="1015"/>
      <c r="AH117" s="1015"/>
      <c r="AI117" s="1015"/>
      <c r="AJ117" s="1016"/>
      <c r="AK117" s="1017">
        <v>1344453</v>
      </c>
      <c r="AL117" s="1015"/>
      <c r="AM117" s="1015"/>
      <c r="AN117" s="1015"/>
      <c r="AO117" s="1016"/>
      <c r="AP117" s="1018"/>
      <c r="AQ117" s="1019"/>
      <c r="AR117" s="1019"/>
      <c r="AS117" s="1019"/>
      <c r="AT117" s="1020"/>
      <c r="AU117" s="944"/>
      <c r="AV117" s="945"/>
      <c r="AW117" s="945"/>
      <c r="AX117" s="945"/>
      <c r="AY117" s="945"/>
      <c r="AZ117" s="1010" t="s">
        <v>437</v>
      </c>
      <c r="BA117" s="1011"/>
      <c r="BB117" s="1011"/>
      <c r="BC117" s="1011"/>
      <c r="BD117" s="1011"/>
      <c r="BE117" s="1011"/>
      <c r="BF117" s="1011"/>
      <c r="BG117" s="1011"/>
      <c r="BH117" s="1011"/>
      <c r="BI117" s="1011"/>
      <c r="BJ117" s="1011"/>
      <c r="BK117" s="1011"/>
      <c r="BL117" s="1011"/>
      <c r="BM117" s="1011"/>
      <c r="BN117" s="1011"/>
      <c r="BO117" s="1011"/>
      <c r="BP117" s="1012"/>
      <c r="BQ117" s="961" t="s">
        <v>122</v>
      </c>
      <c r="BR117" s="962"/>
      <c r="BS117" s="962"/>
      <c r="BT117" s="962"/>
      <c r="BU117" s="962"/>
      <c r="BV117" s="962" t="s">
        <v>122</v>
      </c>
      <c r="BW117" s="962"/>
      <c r="BX117" s="962"/>
      <c r="BY117" s="962"/>
      <c r="BZ117" s="962"/>
      <c r="CA117" s="962" t="s">
        <v>122</v>
      </c>
      <c r="CB117" s="962"/>
      <c r="CC117" s="962"/>
      <c r="CD117" s="962"/>
      <c r="CE117" s="962"/>
      <c r="CF117" s="956" t="s">
        <v>122</v>
      </c>
      <c r="CG117" s="957"/>
      <c r="CH117" s="957"/>
      <c r="CI117" s="957"/>
      <c r="CJ117" s="957"/>
      <c r="CK117" s="984"/>
      <c r="CL117" s="985"/>
      <c r="CM117" s="958" t="s">
        <v>438</v>
      </c>
      <c r="CN117" s="959"/>
      <c r="CO117" s="959"/>
      <c r="CP117" s="959"/>
      <c r="CQ117" s="959"/>
      <c r="CR117" s="959"/>
      <c r="CS117" s="959"/>
      <c r="CT117" s="959"/>
      <c r="CU117" s="959"/>
      <c r="CV117" s="959"/>
      <c r="CW117" s="959"/>
      <c r="CX117" s="959"/>
      <c r="CY117" s="959"/>
      <c r="CZ117" s="959"/>
      <c r="DA117" s="959"/>
      <c r="DB117" s="959"/>
      <c r="DC117" s="959"/>
      <c r="DD117" s="959"/>
      <c r="DE117" s="959"/>
      <c r="DF117" s="960"/>
      <c r="DG117" s="994" t="s">
        <v>122</v>
      </c>
      <c r="DH117" s="995"/>
      <c r="DI117" s="995"/>
      <c r="DJ117" s="995"/>
      <c r="DK117" s="996"/>
      <c r="DL117" s="997" t="s">
        <v>122</v>
      </c>
      <c r="DM117" s="995"/>
      <c r="DN117" s="995"/>
      <c r="DO117" s="995"/>
      <c r="DP117" s="996"/>
      <c r="DQ117" s="997" t="s">
        <v>122</v>
      </c>
      <c r="DR117" s="995"/>
      <c r="DS117" s="995"/>
      <c r="DT117" s="995"/>
      <c r="DU117" s="996"/>
      <c r="DV117" s="998" t="s">
        <v>122</v>
      </c>
      <c r="DW117" s="999"/>
      <c r="DX117" s="999"/>
      <c r="DY117" s="999"/>
      <c r="DZ117" s="1000"/>
    </row>
    <row r="118" spans="1:130" s="218" customFormat="1" ht="26.25" customHeight="1" x14ac:dyDescent="0.15">
      <c r="A118" s="948" t="s">
        <v>412</v>
      </c>
      <c r="B118" s="929"/>
      <c r="C118" s="929"/>
      <c r="D118" s="929"/>
      <c r="E118" s="929"/>
      <c r="F118" s="929"/>
      <c r="G118" s="929"/>
      <c r="H118" s="929"/>
      <c r="I118" s="929"/>
      <c r="J118" s="929"/>
      <c r="K118" s="929"/>
      <c r="L118" s="929"/>
      <c r="M118" s="929"/>
      <c r="N118" s="929"/>
      <c r="O118" s="929"/>
      <c r="P118" s="929"/>
      <c r="Q118" s="929"/>
      <c r="R118" s="929"/>
      <c r="S118" s="929"/>
      <c r="T118" s="929"/>
      <c r="U118" s="929"/>
      <c r="V118" s="929"/>
      <c r="W118" s="929"/>
      <c r="X118" s="929"/>
      <c r="Y118" s="929"/>
      <c r="Z118" s="930"/>
      <c r="AA118" s="928" t="s">
        <v>409</v>
      </c>
      <c r="AB118" s="929"/>
      <c r="AC118" s="929"/>
      <c r="AD118" s="929"/>
      <c r="AE118" s="930"/>
      <c r="AF118" s="928" t="s">
        <v>410</v>
      </c>
      <c r="AG118" s="929"/>
      <c r="AH118" s="929"/>
      <c r="AI118" s="929"/>
      <c r="AJ118" s="930"/>
      <c r="AK118" s="928" t="s">
        <v>294</v>
      </c>
      <c r="AL118" s="929"/>
      <c r="AM118" s="929"/>
      <c r="AN118" s="929"/>
      <c r="AO118" s="930"/>
      <c r="AP118" s="1006" t="s">
        <v>411</v>
      </c>
      <c r="AQ118" s="1007"/>
      <c r="AR118" s="1007"/>
      <c r="AS118" s="1007"/>
      <c r="AT118" s="1008"/>
      <c r="AU118" s="944"/>
      <c r="AV118" s="945"/>
      <c r="AW118" s="945"/>
      <c r="AX118" s="945"/>
      <c r="AY118" s="945"/>
      <c r="AZ118" s="1009" t="s">
        <v>439</v>
      </c>
      <c r="BA118" s="1001"/>
      <c r="BB118" s="1001"/>
      <c r="BC118" s="1001"/>
      <c r="BD118" s="1001"/>
      <c r="BE118" s="1001"/>
      <c r="BF118" s="1001"/>
      <c r="BG118" s="1001"/>
      <c r="BH118" s="1001"/>
      <c r="BI118" s="1001"/>
      <c r="BJ118" s="1001"/>
      <c r="BK118" s="1001"/>
      <c r="BL118" s="1001"/>
      <c r="BM118" s="1001"/>
      <c r="BN118" s="1001"/>
      <c r="BO118" s="1001"/>
      <c r="BP118" s="1002"/>
      <c r="BQ118" s="1035" t="s">
        <v>122</v>
      </c>
      <c r="BR118" s="1036"/>
      <c r="BS118" s="1036"/>
      <c r="BT118" s="1036"/>
      <c r="BU118" s="1036"/>
      <c r="BV118" s="1036" t="s">
        <v>122</v>
      </c>
      <c r="BW118" s="1036"/>
      <c r="BX118" s="1036"/>
      <c r="BY118" s="1036"/>
      <c r="BZ118" s="1036"/>
      <c r="CA118" s="1036" t="s">
        <v>122</v>
      </c>
      <c r="CB118" s="1036"/>
      <c r="CC118" s="1036"/>
      <c r="CD118" s="1036"/>
      <c r="CE118" s="1036"/>
      <c r="CF118" s="956" t="s">
        <v>122</v>
      </c>
      <c r="CG118" s="957"/>
      <c r="CH118" s="957"/>
      <c r="CI118" s="957"/>
      <c r="CJ118" s="957"/>
      <c r="CK118" s="984"/>
      <c r="CL118" s="985"/>
      <c r="CM118" s="958" t="s">
        <v>440</v>
      </c>
      <c r="CN118" s="959"/>
      <c r="CO118" s="959"/>
      <c r="CP118" s="959"/>
      <c r="CQ118" s="959"/>
      <c r="CR118" s="959"/>
      <c r="CS118" s="959"/>
      <c r="CT118" s="959"/>
      <c r="CU118" s="959"/>
      <c r="CV118" s="959"/>
      <c r="CW118" s="959"/>
      <c r="CX118" s="959"/>
      <c r="CY118" s="959"/>
      <c r="CZ118" s="959"/>
      <c r="DA118" s="959"/>
      <c r="DB118" s="959"/>
      <c r="DC118" s="959"/>
      <c r="DD118" s="959"/>
      <c r="DE118" s="959"/>
      <c r="DF118" s="960"/>
      <c r="DG118" s="994" t="s">
        <v>122</v>
      </c>
      <c r="DH118" s="995"/>
      <c r="DI118" s="995"/>
      <c r="DJ118" s="995"/>
      <c r="DK118" s="996"/>
      <c r="DL118" s="997" t="s">
        <v>122</v>
      </c>
      <c r="DM118" s="995"/>
      <c r="DN118" s="995"/>
      <c r="DO118" s="995"/>
      <c r="DP118" s="996"/>
      <c r="DQ118" s="997" t="s">
        <v>122</v>
      </c>
      <c r="DR118" s="995"/>
      <c r="DS118" s="995"/>
      <c r="DT118" s="995"/>
      <c r="DU118" s="996"/>
      <c r="DV118" s="998" t="s">
        <v>122</v>
      </c>
      <c r="DW118" s="999"/>
      <c r="DX118" s="999"/>
      <c r="DY118" s="999"/>
      <c r="DZ118" s="1000"/>
    </row>
    <row r="119" spans="1:130" s="218" customFormat="1" ht="26.25" customHeight="1" x14ac:dyDescent="0.15">
      <c r="A119" s="1092" t="s">
        <v>415</v>
      </c>
      <c r="B119" s="983"/>
      <c r="C119" s="965" t="s">
        <v>416</v>
      </c>
      <c r="D119" s="933"/>
      <c r="E119" s="933"/>
      <c r="F119" s="933"/>
      <c r="G119" s="933"/>
      <c r="H119" s="933"/>
      <c r="I119" s="933"/>
      <c r="J119" s="933"/>
      <c r="K119" s="933"/>
      <c r="L119" s="933"/>
      <c r="M119" s="933"/>
      <c r="N119" s="933"/>
      <c r="O119" s="933"/>
      <c r="P119" s="933"/>
      <c r="Q119" s="933"/>
      <c r="R119" s="933"/>
      <c r="S119" s="933"/>
      <c r="T119" s="933"/>
      <c r="U119" s="933"/>
      <c r="V119" s="933"/>
      <c r="W119" s="933"/>
      <c r="X119" s="933"/>
      <c r="Y119" s="933"/>
      <c r="Z119" s="934"/>
      <c r="AA119" s="935" t="s">
        <v>122</v>
      </c>
      <c r="AB119" s="936"/>
      <c r="AC119" s="936"/>
      <c r="AD119" s="936"/>
      <c r="AE119" s="937"/>
      <c r="AF119" s="938" t="s">
        <v>122</v>
      </c>
      <c r="AG119" s="936"/>
      <c r="AH119" s="936"/>
      <c r="AI119" s="936"/>
      <c r="AJ119" s="937"/>
      <c r="AK119" s="938" t="s">
        <v>122</v>
      </c>
      <c r="AL119" s="936"/>
      <c r="AM119" s="936"/>
      <c r="AN119" s="936"/>
      <c r="AO119" s="937"/>
      <c r="AP119" s="939" t="s">
        <v>122</v>
      </c>
      <c r="AQ119" s="940"/>
      <c r="AR119" s="940"/>
      <c r="AS119" s="940"/>
      <c r="AT119" s="941"/>
      <c r="AU119" s="946"/>
      <c r="AV119" s="947"/>
      <c r="AW119" s="947"/>
      <c r="AX119" s="947"/>
      <c r="AY119" s="947"/>
      <c r="AZ119" s="239" t="s">
        <v>177</v>
      </c>
      <c r="BA119" s="239"/>
      <c r="BB119" s="239"/>
      <c r="BC119" s="239"/>
      <c r="BD119" s="239"/>
      <c r="BE119" s="239"/>
      <c r="BF119" s="239"/>
      <c r="BG119" s="239"/>
      <c r="BH119" s="239"/>
      <c r="BI119" s="239"/>
      <c r="BJ119" s="239"/>
      <c r="BK119" s="239"/>
      <c r="BL119" s="239"/>
      <c r="BM119" s="239"/>
      <c r="BN119" s="239"/>
      <c r="BO119" s="1013" t="s">
        <v>441</v>
      </c>
      <c r="BP119" s="1041"/>
      <c r="BQ119" s="1035">
        <v>14929194</v>
      </c>
      <c r="BR119" s="1036"/>
      <c r="BS119" s="1036"/>
      <c r="BT119" s="1036"/>
      <c r="BU119" s="1036"/>
      <c r="BV119" s="1036">
        <v>15459204</v>
      </c>
      <c r="BW119" s="1036"/>
      <c r="BX119" s="1036"/>
      <c r="BY119" s="1036"/>
      <c r="BZ119" s="1036"/>
      <c r="CA119" s="1036">
        <v>16293949</v>
      </c>
      <c r="CB119" s="1036"/>
      <c r="CC119" s="1036"/>
      <c r="CD119" s="1036"/>
      <c r="CE119" s="1036"/>
      <c r="CF119" s="1037"/>
      <c r="CG119" s="1038"/>
      <c r="CH119" s="1038"/>
      <c r="CI119" s="1038"/>
      <c r="CJ119" s="1039"/>
      <c r="CK119" s="986"/>
      <c r="CL119" s="987"/>
      <c r="CM119" s="1009" t="s">
        <v>442</v>
      </c>
      <c r="CN119" s="1001"/>
      <c r="CO119" s="1001"/>
      <c r="CP119" s="1001"/>
      <c r="CQ119" s="1001"/>
      <c r="CR119" s="1001"/>
      <c r="CS119" s="1001"/>
      <c r="CT119" s="1001"/>
      <c r="CU119" s="1001"/>
      <c r="CV119" s="1001"/>
      <c r="CW119" s="1001"/>
      <c r="CX119" s="1001"/>
      <c r="CY119" s="1001"/>
      <c r="CZ119" s="1001"/>
      <c r="DA119" s="1001"/>
      <c r="DB119" s="1001"/>
      <c r="DC119" s="1001"/>
      <c r="DD119" s="1001"/>
      <c r="DE119" s="1001"/>
      <c r="DF119" s="1002"/>
      <c r="DG119" s="1040">
        <v>35676</v>
      </c>
      <c r="DH119" s="1022"/>
      <c r="DI119" s="1022"/>
      <c r="DJ119" s="1022"/>
      <c r="DK119" s="1023"/>
      <c r="DL119" s="1021">
        <v>5119</v>
      </c>
      <c r="DM119" s="1022"/>
      <c r="DN119" s="1022"/>
      <c r="DO119" s="1022"/>
      <c r="DP119" s="1023"/>
      <c r="DQ119" s="1021" t="s">
        <v>122</v>
      </c>
      <c r="DR119" s="1022"/>
      <c r="DS119" s="1022"/>
      <c r="DT119" s="1022"/>
      <c r="DU119" s="1023"/>
      <c r="DV119" s="1024" t="s">
        <v>122</v>
      </c>
      <c r="DW119" s="1025"/>
      <c r="DX119" s="1025"/>
      <c r="DY119" s="1025"/>
      <c r="DZ119" s="1026"/>
    </row>
    <row r="120" spans="1:130" s="218" customFormat="1" ht="26.25" customHeight="1" x14ac:dyDescent="0.15">
      <c r="A120" s="1093"/>
      <c r="B120" s="985"/>
      <c r="C120" s="958" t="s">
        <v>419</v>
      </c>
      <c r="D120" s="959"/>
      <c r="E120" s="959"/>
      <c r="F120" s="959"/>
      <c r="G120" s="959"/>
      <c r="H120" s="959"/>
      <c r="I120" s="959"/>
      <c r="J120" s="959"/>
      <c r="K120" s="959"/>
      <c r="L120" s="959"/>
      <c r="M120" s="959"/>
      <c r="N120" s="959"/>
      <c r="O120" s="959"/>
      <c r="P120" s="959"/>
      <c r="Q120" s="959"/>
      <c r="R120" s="959"/>
      <c r="S120" s="959"/>
      <c r="T120" s="959"/>
      <c r="U120" s="959"/>
      <c r="V120" s="959"/>
      <c r="W120" s="959"/>
      <c r="X120" s="959"/>
      <c r="Y120" s="959"/>
      <c r="Z120" s="960"/>
      <c r="AA120" s="994" t="s">
        <v>122</v>
      </c>
      <c r="AB120" s="995"/>
      <c r="AC120" s="995"/>
      <c r="AD120" s="995"/>
      <c r="AE120" s="996"/>
      <c r="AF120" s="997" t="s">
        <v>122</v>
      </c>
      <c r="AG120" s="995"/>
      <c r="AH120" s="995"/>
      <c r="AI120" s="995"/>
      <c r="AJ120" s="996"/>
      <c r="AK120" s="997" t="s">
        <v>122</v>
      </c>
      <c r="AL120" s="995"/>
      <c r="AM120" s="995"/>
      <c r="AN120" s="995"/>
      <c r="AO120" s="996"/>
      <c r="AP120" s="998" t="s">
        <v>122</v>
      </c>
      <c r="AQ120" s="999"/>
      <c r="AR120" s="999"/>
      <c r="AS120" s="999"/>
      <c r="AT120" s="1000"/>
      <c r="AU120" s="1027" t="s">
        <v>443</v>
      </c>
      <c r="AV120" s="1028"/>
      <c r="AW120" s="1028"/>
      <c r="AX120" s="1028"/>
      <c r="AY120" s="1029"/>
      <c r="AZ120" s="965" t="s">
        <v>444</v>
      </c>
      <c r="BA120" s="933"/>
      <c r="BB120" s="933"/>
      <c r="BC120" s="933"/>
      <c r="BD120" s="933"/>
      <c r="BE120" s="933"/>
      <c r="BF120" s="933"/>
      <c r="BG120" s="933"/>
      <c r="BH120" s="933"/>
      <c r="BI120" s="933"/>
      <c r="BJ120" s="933"/>
      <c r="BK120" s="933"/>
      <c r="BL120" s="933"/>
      <c r="BM120" s="933"/>
      <c r="BN120" s="933"/>
      <c r="BO120" s="933"/>
      <c r="BP120" s="934"/>
      <c r="BQ120" s="966">
        <v>8459754</v>
      </c>
      <c r="BR120" s="967"/>
      <c r="BS120" s="967"/>
      <c r="BT120" s="967"/>
      <c r="BU120" s="967"/>
      <c r="BV120" s="967">
        <v>8867421</v>
      </c>
      <c r="BW120" s="967"/>
      <c r="BX120" s="967"/>
      <c r="BY120" s="967"/>
      <c r="BZ120" s="967"/>
      <c r="CA120" s="967">
        <v>8870823</v>
      </c>
      <c r="CB120" s="967"/>
      <c r="CC120" s="967"/>
      <c r="CD120" s="967"/>
      <c r="CE120" s="967"/>
      <c r="CF120" s="980">
        <v>183.5</v>
      </c>
      <c r="CG120" s="981"/>
      <c r="CH120" s="981"/>
      <c r="CI120" s="981"/>
      <c r="CJ120" s="981"/>
      <c r="CK120" s="1042" t="s">
        <v>445</v>
      </c>
      <c r="CL120" s="1043"/>
      <c r="CM120" s="1043"/>
      <c r="CN120" s="1043"/>
      <c r="CO120" s="1044"/>
      <c r="CP120" s="1050" t="s">
        <v>394</v>
      </c>
      <c r="CQ120" s="1051"/>
      <c r="CR120" s="1051"/>
      <c r="CS120" s="1051"/>
      <c r="CT120" s="1051"/>
      <c r="CU120" s="1051"/>
      <c r="CV120" s="1051"/>
      <c r="CW120" s="1051"/>
      <c r="CX120" s="1051"/>
      <c r="CY120" s="1051"/>
      <c r="CZ120" s="1051"/>
      <c r="DA120" s="1051"/>
      <c r="DB120" s="1051"/>
      <c r="DC120" s="1051"/>
      <c r="DD120" s="1051"/>
      <c r="DE120" s="1051"/>
      <c r="DF120" s="1052"/>
      <c r="DG120" s="966" t="s">
        <v>122</v>
      </c>
      <c r="DH120" s="967"/>
      <c r="DI120" s="967"/>
      <c r="DJ120" s="967"/>
      <c r="DK120" s="967"/>
      <c r="DL120" s="967" t="s">
        <v>122</v>
      </c>
      <c r="DM120" s="967"/>
      <c r="DN120" s="967"/>
      <c r="DO120" s="967"/>
      <c r="DP120" s="967"/>
      <c r="DQ120" s="967">
        <v>1264786</v>
      </c>
      <c r="DR120" s="967"/>
      <c r="DS120" s="967"/>
      <c r="DT120" s="967"/>
      <c r="DU120" s="967"/>
      <c r="DV120" s="968">
        <v>26.2</v>
      </c>
      <c r="DW120" s="968"/>
      <c r="DX120" s="968"/>
      <c r="DY120" s="968"/>
      <c r="DZ120" s="969"/>
    </row>
    <row r="121" spans="1:130" s="218" customFormat="1" ht="26.25" customHeight="1" x14ac:dyDescent="0.15">
      <c r="A121" s="1093"/>
      <c r="B121" s="985"/>
      <c r="C121" s="1010" t="s">
        <v>446</v>
      </c>
      <c r="D121" s="1011"/>
      <c r="E121" s="1011"/>
      <c r="F121" s="1011"/>
      <c r="G121" s="1011"/>
      <c r="H121" s="1011"/>
      <c r="I121" s="1011"/>
      <c r="J121" s="1011"/>
      <c r="K121" s="1011"/>
      <c r="L121" s="1011"/>
      <c r="M121" s="1011"/>
      <c r="N121" s="1011"/>
      <c r="O121" s="1011"/>
      <c r="P121" s="1011"/>
      <c r="Q121" s="1011"/>
      <c r="R121" s="1011"/>
      <c r="S121" s="1011"/>
      <c r="T121" s="1011"/>
      <c r="U121" s="1011"/>
      <c r="V121" s="1011"/>
      <c r="W121" s="1011"/>
      <c r="X121" s="1011"/>
      <c r="Y121" s="1011"/>
      <c r="Z121" s="1012"/>
      <c r="AA121" s="994">
        <v>10796</v>
      </c>
      <c r="AB121" s="995"/>
      <c r="AC121" s="995"/>
      <c r="AD121" s="995"/>
      <c r="AE121" s="996"/>
      <c r="AF121" s="997">
        <v>10796</v>
      </c>
      <c r="AG121" s="995"/>
      <c r="AH121" s="995"/>
      <c r="AI121" s="995"/>
      <c r="AJ121" s="996"/>
      <c r="AK121" s="997">
        <v>10796</v>
      </c>
      <c r="AL121" s="995"/>
      <c r="AM121" s="995"/>
      <c r="AN121" s="995"/>
      <c r="AO121" s="996"/>
      <c r="AP121" s="998">
        <v>0.2</v>
      </c>
      <c r="AQ121" s="999"/>
      <c r="AR121" s="999"/>
      <c r="AS121" s="999"/>
      <c r="AT121" s="1000"/>
      <c r="AU121" s="1030"/>
      <c r="AV121" s="1031"/>
      <c r="AW121" s="1031"/>
      <c r="AX121" s="1031"/>
      <c r="AY121" s="1032"/>
      <c r="AZ121" s="958" t="s">
        <v>447</v>
      </c>
      <c r="BA121" s="959"/>
      <c r="BB121" s="959"/>
      <c r="BC121" s="959"/>
      <c r="BD121" s="959"/>
      <c r="BE121" s="959"/>
      <c r="BF121" s="959"/>
      <c r="BG121" s="959"/>
      <c r="BH121" s="959"/>
      <c r="BI121" s="959"/>
      <c r="BJ121" s="959"/>
      <c r="BK121" s="959"/>
      <c r="BL121" s="959"/>
      <c r="BM121" s="959"/>
      <c r="BN121" s="959"/>
      <c r="BO121" s="959"/>
      <c r="BP121" s="960"/>
      <c r="BQ121" s="961">
        <v>496038</v>
      </c>
      <c r="BR121" s="962"/>
      <c r="BS121" s="962"/>
      <c r="BT121" s="962"/>
      <c r="BU121" s="962"/>
      <c r="BV121" s="962">
        <v>531162</v>
      </c>
      <c r="BW121" s="962"/>
      <c r="BX121" s="962"/>
      <c r="BY121" s="962"/>
      <c r="BZ121" s="962"/>
      <c r="CA121" s="962">
        <v>576107</v>
      </c>
      <c r="CB121" s="962"/>
      <c r="CC121" s="962"/>
      <c r="CD121" s="962"/>
      <c r="CE121" s="962"/>
      <c r="CF121" s="956">
        <v>11.9</v>
      </c>
      <c r="CG121" s="957"/>
      <c r="CH121" s="957"/>
      <c r="CI121" s="957"/>
      <c r="CJ121" s="957"/>
      <c r="CK121" s="1045"/>
      <c r="CL121" s="1046"/>
      <c r="CM121" s="1046"/>
      <c r="CN121" s="1046"/>
      <c r="CO121" s="1047"/>
      <c r="CP121" s="1055" t="s">
        <v>393</v>
      </c>
      <c r="CQ121" s="1056"/>
      <c r="CR121" s="1056"/>
      <c r="CS121" s="1056"/>
      <c r="CT121" s="1056"/>
      <c r="CU121" s="1056"/>
      <c r="CV121" s="1056"/>
      <c r="CW121" s="1056"/>
      <c r="CX121" s="1056"/>
      <c r="CY121" s="1056"/>
      <c r="CZ121" s="1056"/>
      <c r="DA121" s="1056"/>
      <c r="DB121" s="1056"/>
      <c r="DC121" s="1056"/>
      <c r="DD121" s="1056"/>
      <c r="DE121" s="1056"/>
      <c r="DF121" s="1057"/>
      <c r="DG121" s="961" t="s">
        <v>122</v>
      </c>
      <c r="DH121" s="962"/>
      <c r="DI121" s="962"/>
      <c r="DJ121" s="962"/>
      <c r="DK121" s="962"/>
      <c r="DL121" s="962" t="s">
        <v>122</v>
      </c>
      <c r="DM121" s="962"/>
      <c r="DN121" s="962"/>
      <c r="DO121" s="962"/>
      <c r="DP121" s="962"/>
      <c r="DQ121" s="962">
        <v>185372</v>
      </c>
      <c r="DR121" s="962"/>
      <c r="DS121" s="962"/>
      <c r="DT121" s="962"/>
      <c r="DU121" s="962"/>
      <c r="DV121" s="963">
        <v>3.8</v>
      </c>
      <c r="DW121" s="963"/>
      <c r="DX121" s="963"/>
      <c r="DY121" s="963"/>
      <c r="DZ121" s="964"/>
    </row>
    <row r="122" spans="1:130" s="218" customFormat="1" ht="26.25" customHeight="1" x14ac:dyDescent="0.15">
      <c r="A122" s="1093"/>
      <c r="B122" s="985"/>
      <c r="C122" s="958" t="s">
        <v>429</v>
      </c>
      <c r="D122" s="959"/>
      <c r="E122" s="959"/>
      <c r="F122" s="959"/>
      <c r="G122" s="959"/>
      <c r="H122" s="959"/>
      <c r="I122" s="959"/>
      <c r="J122" s="959"/>
      <c r="K122" s="959"/>
      <c r="L122" s="959"/>
      <c r="M122" s="959"/>
      <c r="N122" s="959"/>
      <c r="O122" s="959"/>
      <c r="P122" s="959"/>
      <c r="Q122" s="959"/>
      <c r="R122" s="959"/>
      <c r="S122" s="959"/>
      <c r="T122" s="959"/>
      <c r="U122" s="959"/>
      <c r="V122" s="959"/>
      <c r="W122" s="959"/>
      <c r="X122" s="959"/>
      <c r="Y122" s="959"/>
      <c r="Z122" s="960"/>
      <c r="AA122" s="994" t="s">
        <v>122</v>
      </c>
      <c r="AB122" s="995"/>
      <c r="AC122" s="995"/>
      <c r="AD122" s="995"/>
      <c r="AE122" s="996"/>
      <c r="AF122" s="997" t="s">
        <v>122</v>
      </c>
      <c r="AG122" s="995"/>
      <c r="AH122" s="995"/>
      <c r="AI122" s="995"/>
      <c r="AJ122" s="996"/>
      <c r="AK122" s="997" t="s">
        <v>122</v>
      </c>
      <c r="AL122" s="995"/>
      <c r="AM122" s="995"/>
      <c r="AN122" s="995"/>
      <c r="AO122" s="996"/>
      <c r="AP122" s="998" t="s">
        <v>122</v>
      </c>
      <c r="AQ122" s="999"/>
      <c r="AR122" s="999"/>
      <c r="AS122" s="999"/>
      <c r="AT122" s="1000"/>
      <c r="AU122" s="1030"/>
      <c r="AV122" s="1031"/>
      <c r="AW122" s="1031"/>
      <c r="AX122" s="1031"/>
      <c r="AY122" s="1032"/>
      <c r="AZ122" s="1009" t="s">
        <v>448</v>
      </c>
      <c r="BA122" s="1001"/>
      <c r="BB122" s="1001"/>
      <c r="BC122" s="1001"/>
      <c r="BD122" s="1001"/>
      <c r="BE122" s="1001"/>
      <c r="BF122" s="1001"/>
      <c r="BG122" s="1001"/>
      <c r="BH122" s="1001"/>
      <c r="BI122" s="1001"/>
      <c r="BJ122" s="1001"/>
      <c r="BK122" s="1001"/>
      <c r="BL122" s="1001"/>
      <c r="BM122" s="1001"/>
      <c r="BN122" s="1001"/>
      <c r="BO122" s="1001"/>
      <c r="BP122" s="1002"/>
      <c r="BQ122" s="1035">
        <v>9287484</v>
      </c>
      <c r="BR122" s="1036"/>
      <c r="BS122" s="1036"/>
      <c r="BT122" s="1036"/>
      <c r="BU122" s="1036"/>
      <c r="BV122" s="1036">
        <v>9718310</v>
      </c>
      <c r="BW122" s="1036"/>
      <c r="BX122" s="1036"/>
      <c r="BY122" s="1036"/>
      <c r="BZ122" s="1036"/>
      <c r="CA122" s="1036">
        <v>10286974</v>
      </c>
      <c r="CB122" s="1036"/>
      <c r="CC122" s="1036"/>
      <c r="CD122" s="1036"/>
      <c r="CE122" s="1036"/>
      <c r="CF122" s="1053">
        <v>212.8</v>
      </c>
      <c r="CG122" s="1054"/>
      <c r="CH122" s="1054"/>
      <c r="CI122" s="1054"/>
      <c r="CJ122" s="1054"/>
      <c r="CK122" s="1045"/>
      <c r="CL122" s="1046"/>
      <c r="CM122" s="1046"/>
      <c r="CN122" s="1046"/>
      <c r="CO122" s="1047"/>
      <c r="CP122" s="1055" t="s">
        <v>391</v>
      </c>
      <c r="CQ122" s="1056"/>
      <c r="CR122" s="1056"/>
      <c r="CS122" s="1056"/>
      <c r="CT122" s="1056"/>
      <c r="CU122" s="1056"/>
      <c r="CV122" s="1056"/>
      <c r="CW122" s="1056"/>
      <c r="CX122" s="1056"/>
      <c r="CY122" s="1056"/>
      <c r="CZ122" s="1056"/>
      <c r="DA122" s="1056"/>
      <c r="DB122" s="1056"/>
      <c r="DC122" s="1056"/>
      <c r="DD122" s="1056"/>
      <c r="DE122" s="1056"/>
      <c r="DF122" s="1057"/>
      <c r="DG122" s="961">
        <v>23431</v>
      </c>
      <c r="DH122" s="962"/>
      <c r="DI122" s="962"/>
      <c r="DJ122" s="962"/>
      <c r="DK122" s="962"/>
      <c r="DL122" s="962">
        <v>24381</v>
      </c>
      <c r="DM122" s="962"/>
      <c r="DN122" s="962"/>
      <c r="DO122" s="962"/>
      <c r="DP122" s="962"/>
      <c r="DQ122" s="962">
        <v>22189</v>
      </c>
      <c r="DR122" s="962"/>
      <c r="DS122" s="962"/>
      <c r="DT122" s="962"/>
      <c r="DU122" s="962"/>
      <c r="DV122" s="963">
        <v>0.5</v>
      </c>
      <c r="DW122" s="963"/>
      <c r="DX122" s="963"/>
      <c r="DY122" s="963"/>
      <c r="DZ122" s="964"/>
    </row>
    <row r="123" spans="1:130" s="218" customFormat="1" ht="26.25" customHeight="1" x14ac:dyDescent="0.15">
      <c r="A123" s="1093"/>
      <c r="B123" s="985"/>
      <c r="C123" s="958" t="s">
        <v>435</v>
      </c>
      <c r="D123" s="959"/>
      <c r="E123" s="959"/>
      <c r="F123" s="959"/>
      <c r="G123" s="959"/>
      <c r="H123" s="959"/>
      <c r="I123" s="959"/>
      <c r="J123" s="959"/>
      <c r="K123" s="959"/>
      <c r="L123" s="959"/>
      <c r="M123" s="959"/>
      <c r="N123" s="959"/>
      <c r="O123" s="959"/>
      <c r="P123" s="959"/>
      <c r="Q123" s="959"/>
      <c r="R123" s="959"/>
      <c r="S123" s="959"/>
      <c r="T123" s="959"/>
      <c r="U123" s="959"/>
      <c r="V123" s="959"/>
      <c r="W123" s="959"/>
      <c r="X123" s="959"/>
      <c r="Y123" s="959"/>
      <c r="Z123" s="960"/>
      <c r="AA123" s="994" t="s">
        <v>122</v>
      </c>
      <c r="AB123" s="995"/>
      <c r="AC123" s="995"/>
      <c r="AD123" s="995"/>
      <c r="AE123" s="996"/>
      <c r="AF123" s="997" t="s">
        <v>122</v>
      </c>
      <c r="AG123" s="995"/>
      <c r="AH123" s="995"/>
      <c r="AI123" s="995"/>
      <c r="AJ123" s="996"/>
      <c r="AK123" s="997" t="s">
        <v>122</v>
      </c>
      <c r="AL123" s="995"/>
      <c r="AM123" s="995"/>
      <c r="AN123" s="995"/>
      <c r="AO123" s="996"/>
      <c r="AP123" s="998" t="s">
        <v>122</v>
      </c>
      <c r="AQ123" s="999"/>
      <c r="AR123" s="999"/>
      <c r="AS123" s="999"/>
      <c r="AT123" s="1000"/>
      <c r="AU123" s="1033"/>
      <c r="AV123" s="1034"/>
      <c r="AW123" s="1034"/>
      <c r="AX123" s="1034"/>
      <c r="AY123" s="1034"/>
      <c r="AZ123" s="239" t="s">
        <v>177</v>
      </c>
      <c r="BA123" s="239"/>
      <c r="BB123" s="239"/>
      <c r="BC123" s="239"/>
      <c r="BD123" s="239"/>
      <c r="BE123" s="239"/>
      <c r="BF123" s="239"/>
      <c r="BG123" s="239"/>
      <c r="BH123" s="239"/>
      <c r="BI123" s="239"/>
      <c r="BJ123" s="239"/>
      <c r="BK123" s="239"/>
      <c r="BL123" s="239"/>
      <c r="BM123" s="239"/>
      <c r="BN123" s="239"/>
      <c r="BO123" s="1013" t="s">
        <v>449</v>
      </c>
      <c r="BP123" s="1041"/>
      <c r="BQ123" s="1099">
        <v>18243276</v>
      </c>
      <c r="BR123" s="1100"/>
      <c r="BS123" s="1100"/>
      <c r="BT123" s="1100"/>
      <c r="BU123" s="1100"/>
      <c r="BV123" s="1100">
        <v>19116893</v>
      </c>
      <c r="BW123" s="1100"/>
      <c r="BX123" s="1100"/>
      <c r="BY123" s="1100"/>
      <c r="BZ123" s="1100"/>
      <c r="CA123" s="1100">
        <v>19733904</v>
      </c>
      <c r="CB123" s="1100"/>
      <c r="CC123" s="1100"/>
      <c r="CD123" s="1100"/>
      <c r="CE123" s="1100"/>
      <c r="CF123" s="1037"/>
      <c r="CG123" s="1038"/>
      <c r="CH123" s="1038"/>
      <c r="CI123" s="1038"/>
      <c r="CJ123" s="1039"/>
      <c r="CK123" s="1045"/>
      <c r="CL123" s="1046"/>
      <c r="CM123" s="1046"/>
      <c r="CN123" s="1046"/>
      <c r="CO123" s="1047"/>
      <c r="CP123" s="1055" t="s">
        <v>389</v>
      </c>
      <c r="CQ123" s="1056"/>
      <c r="CR123" s="1056"/>
      <c r="CS123" s="1056"/>
      <c r="CT123" s="1056"/>
      <c r="CU123" s="1056"/>
      <c r="CV123" s="1056"/>
      <c r="CW123" s="1056"/>
      <c r="CX123" s="1056"/>
      <c r="CY123" s="1056"/>
      <c r="CZ123" s="1056"/>
      <c r="DA123" s="1056"/>
      <c r="DB123" s="1056"/>
      <c r="DC123" s="1056"/>
      <c r="DD123" s="1056"/>
      <c r="DE123" s="1056"/>
      <c r="DF123" s="1057"/>
      <c r="DG123" s="994" t="s">
        <v>122</v>
      </c>
      <c r="DH123" s="995"/>
      <c r="DI123" s="995"/>
      <c r="DJ123" s="995"/>
      <c r="DK123" s="996"/>
      <c r="DL123" s="997" t="s">
        <v>122</v>
      </c>
      <c r="DM123" s="995"/>
      <c r="DN123" s="995"/>
      <c r="DO123" s="995"/>
      <c r="DP123" s="996"/>
      <c r="DQ123" s="997" t="s">
        <v>122</v>
      </c>
      <c r="DR123" s="995"/>
      <c r="DS123" s="995"/>
      <c r="DT123" s="995"/>
      <c r="DU123" s="996"/>
      <c r="DV123" s="998" t="s">
        <v>122</v>
      </c>
      <c r="DW123" s="999"/>
      <c r="DX123" s="999"/>
      <c r="DY123" s="999"/>
      <c r="DZ123" s="1000"/>
    </row>
    <row r="124" spans="1:130" s="218" customFormat="1" ht="26.25" customHeight="1" thickBot="1" x14ac:dyDescent="0.2">
      <c r="A124" s="1093"/>
      <c r="B124" s="985"/>
      <c r="C124" s="958" t="s">
        <v>438</v>
      </c>
      <c r="D124" s="959"/>
      <c r="E124" s="959"/>
      <c r="F124" s="959"/>
      <c r="G124" s="959"/>
      <c r="H124" s="959"/>
      <c r="I124" s="959"/>
      <c r="J124" s="959"/>
      <c r="K124" s="959"/>
      <c r="L124" s="959"/>
      <c r="M124" s="959"/>
      <c r="N124" s="959"/>
      <c r="O124" s="959"/>
      <c r="P124" s="959"/>
      <c r="Q124" s="959"/>
      <c r="R124" s="959"/>
      <c r="S124" s="959"/>
      <c r="T124" s="959"/>
      <c r="U124" s="959"/>
      <c r="V124" s="959"/>
      <c r="W124" s="959"/>
      <c r="X124" s="959"/>
      <c r="Y124" s="959"/>
      <c r="Z124" s="960"/>
      <c r="AA124" s="994" t="s">
        <v>122</v>
      </c>
      <c r="AB124" s="995"/>
      <c r="AC124" s="995"/>
      <c r="AD124" s="995"/>
      <c r="AE124" s="996"/>
      <c r="AF124" s="997" t="s">
        <v>122</v>
      </c>
      <c r="AG124" s="995"/>
      <c r="AH124" s="995"/>
      <c r="AI124" s="995"/>
      <c r="AJ124" s="996"/>
      <c r="AK124" s="997" t="s">
        <v>122</v>
      </c>
      <c r="AL124" s="995"/>
      <c r="AM124" s="995"/>
      <c r="AN124" s="995"/>
      <c r="AO124" s="996"/>
      <c r="AP124" s="998" t="s">
        <v>122</v>
      </c>
      <c r="AQ124" s="999"/>
      <c r="AR124" s="999"/>
      <c r="AS124" s="999"/>
      <c r="AT124" s="1000"/>
      <c r="AU124" s="1095" t="s">
        <v>450</v>
      </c>
      <c r="AV124" s="1096"/>
      <c r="AW124" s="1096"/>
      <c r="AX124" s="1096"/>
      <c r="AY124" s="1096"/>
      <c r="AZ124" s="1096"/>
      <c r="BA124" s="1096"/>
      <c r="BB124" s="1096"/>
      <c r="BC124" s="1096"/>
      <c r="BD124" s="1096"/>
      <c r="BE124" s="1096"/>
      <c r="BF124" s="1096"/>
      <c r="BG124" s="1096"/>
      <c r="BH124" s="1096"/>
      <c r="BI124" s="1096"/>
      <c r="BJ124" s="1096"/>
      <c r="BK124" s="1096"/>
      <c r="BL124" s="1096"/>
      <c r="BM124" s="1096"/>
      <c r="BN124" s="1096"/>
      <c r="BO124" s="1096"/>
      <c r="BP124" s="1097"/>
      <c r="BQ124" s="1098" t="s">
        <v>122</v>
      </c>
      <c r="BR124" s="1063"/>
      <c r="BS124" s="1063"/>
      <c r="BT124" s="1063"/>
      <c r="BU124" s="1063"/>
      <c r="BV124" s="1063" t="s">
        <v>122</v>
      </c>
      <c r="BW124" s="1063"/>
      <c r="BX124" s="1063"/>
      <c r="BY124" s="1063"/>
      <c r="BZ124" s="1063"/>
      <c r="CA124" s="1063" t="s">
        <v>122</v>
      </c>
      <c r="CB124" s="1063"/>
      <c r="CC124" s="1063"/>
      <c r="CD124" s="1063"/>
      <c r="CE124" s="1063"/>
      <c r="CF124" s="1064"/>
      <c r="CG124" s="1065"/>
      <c r="CH124" s="1065"/>
      <c r="CI124" s="1065"/>
      <c r="CJ124" s="1066"/>
      <c r="CK124" s="1048"/>
      <c r="CL124" s="1048"/>
      <c r="CM124" s="1048"/>
      <c r="CN124" s="1048"/>
      <c r="CO124" s="1049"/>
      <c r="CP124" s="1055" t="s">
        <v>451</v>
      </c>
      <c r="CQ124" s="1056"/>
      <c r="CR124" s="1056"/>
      <c r="CS124" s="1056"/>
      <c r="CT124" s="1056"/>
      <c r="CU124" s="1056"/>
      <c r="CV124" s="1056"/>
      <c r="CW124" s="1056"/>
      <c r="CX124" s="1056"/>
      <c r="CY124" s="1056"/>
      <c r="CZ124" s="1056"/>
      <c r="DA124" s="1056"/>
      <c r="DB124" s="1056"/>
      <c r="DC124" s="1056"/>
      <c r="DD124" s="1056"/>
      <c r="DE124" s="1056"/>
      <c r="DF124" s="1057"/>
      <c r="DG124" s="1040">
        <v>1757726</v>
      </c>
      <c r="DH124" s="1022"/>
      <c r="DI124" s="1022"/>
      <c r="DJ124" s="1022"/>
      <c r="DK124" s="1023"/>
      <c r="DL124" s="1021">
        <v>1666263</v>
      </c>
      <c r="DM124" s="1022"/>
      <c r="DN124" s="1022"/>
      <c r="DO124" s="1022"/>
      <c r="DP124" s="1023"/>
      <c r="DQ124" s="1021" t="s">
        <v>122</v>
      </c>
      <c r="DR124" s="1022"/>
      <c r="DS124" s="1022"/>
      <c r="DT124" s="1022"/>
      <c r="DU124" s="1023"/>
      <c r="DV124" s="1024" t="s">
        <v>122</v>
      </c>
      <c r="DW124" s="1025"/>
      <c r="DX124" s="1025"/>
      <c r="DY124" s="1025"/>
      <c r="DZ124" s="1026"/>
    </row>
    <row r="125" spans="1:130" s="218" customFormat="1" ht="26.25" customHeight="1" x14ac:dyDescent="0.15">
      <c r="A125" s="1093"/>
      <c r="B125" s="985"/>
      <c r="C125" s="958" t="s">
        <v>440</v>
      </c>
      <c r="D125" s="959"/>
      <c r="E125" s="959"/>
      <c r="F125" s="959"/>
      <c r="G125" s="959"/>
      <c r="H125" s="959"/>
      <c r="I125" s="959"/>
      <c r="J125" s="959"/>
      <c r="K125" s="959"/>
      <c r="L125" s="959"/>
      <c r="M125" s="959"/>
      <c r="N125" s="959"/>
      <c r="O125" s="959"/>
      <c r="P125" s="959"/>
      <c r="Q125" s="959"/>
      <c r="R125" s="959"/>
      <c r="S125" s="959"/>
      <c r="T125" s="959"/>
      <c r="U125" s="959"/>
      <c r="V125" s="959"/>
      <c r="W125" s="959"/>
      <c r="X125" s="959"/>
      <c r="Y125" s="959"/>
      <c r="Z125" s="960"/>
      <c r="AA125" s="994" t="s">
        <v>122</v>
      </c>
      <c r="AB125" s="995"/>
      <c r="AC125" s="995"/>
      <c r="AD125" s="995"/>
      <c r="AE125" s="996"/>
      <c r="AF125" s="997" t="s">
        <v>122</v>
      </c>
      <c r="AG125" s="995"/>
      <c r="AH125" s="995"/>
      <c r="AI125" s="995"/>
      <c r="AJ125" s="996"/>
      <c r="AK125" s="997" t="s">
        <v>122</v>
      </c>
      <c r="AL125" s="995"/>
      <c r="AM125" s="995"/>
      <c r="AN125" s="995"/>
      <c r="AO125" s="996"/>
      <c r="AP125" s="998" t="s">
        <v>122</v>
      </c>
      <c r="AQ125" s="999"/>
      <c r="AR125" s="999"/>
      <c r="AS125" s="999"/>
      <c r="AT125" s="1000"/>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1058" t="s">
        <v>452</v>
      </c>
      <c r="CL125" s="1043"/>
      <c r="CM125" s="1043"/>
      <c r="CN125" s="1043"/>
      <c r="CO125" s="1044"/>
      <c r="CP125" s="965" t="s">
        <v>453</v>
      </c>
      <c r="CQ125" s="933"/>
      <c r="CR125" s="933"/>
      <c r="CS125" s="933"/>
      <c r="CT125" s="933"/>
      <c r="CU125" s="933"/>
      <c r="CV125" s="933"/>
      <c r="CW125" s="933"/>
      <c r="CX125" s="933"/>
      <c r="CY125" s="933"/>
      <c r="CZ125" s="933"/>
      <c r="DA125" s="933"/>
      <c r="DB125" s="933"/>
      <c r="DC125" s="933"/>
      <c r="DD125" s="933"/>
      <c r="DE125" s="933"/>
      <c r="DF125" s="934"/>
      <c r="DG125" s="966" t="s">
        <v>122</v>
      </c>
      <c r="DH125" s="967"/>
      <c r="DI125" s="967"/>
      <c r="DJ125" s="967"/>
      <c r="DK125" s="967"/>
      <c r="DL125" s="967" t="s">
        <v>122</v>
      </c>
      <c r="DM125" s="967"/>
      <c r="DN125" s="967"/>
      <c r="DO125" s="967"/>
      <c r="DP125" s="967"/>
      <c r="DQ125" s="967" t="s">
        <v>122</v>
      </c>
      <c r="DR125" s="967"/>
      <c r="DS125" s="967"/>
      <c r="DT125" s="967"/>
      <c r="DU125" s="967"/>
      <c r="DV125" s="968" t="s">
        <v>122</v>
      </c>
      <c r="DW125" s="968"/>
      <c r="DX125" s="968"/>
      <c r="DY125" s="968"/>
      <c r="DZ125" s="969"/>
    </row>
    <row r="126" spans="1:130" s="218" customFormat="1" ht="26.25" customHeight="1" thickBot="1" x14ac:dyDescent="0.2">
      <c r="A126" s="1093"/>
      <c r="B126" s="985"/>
      <c r="C126" s="958" t="s">
        <v>442</v>
      </c>
      <c r="D126" s="959"/>
      <c r="E126" s="959"/>
      <c r="F126" s="959"/>
      <c r="G126" s="959"/>
      <c r="H126" s="959"/>
      <c r="I126" s="959"/>
      <c r="J126" s="959"/>
      <c r="K126" s="959"/>
      <c r="L126" s="959"/>
      <c r="M126" s="959"/>
      <c r="N126" s="959"/>
      <c r="O126" s="959"/>
      <c r="P126" s="959"/>
      <c r="Q126" s="959"/>
      <c r="R126" s="959"/>
      <c r="S126" s="959"/>
      <c r="T126" s="959"/>
      <c r="U126" s="959"/>
      <c r="V126" s="959"/>
      <c r="W126" s="959"/>
      <c r="X126" s="959"/>
      <c r="Y126" s="959"/>
      <c r="Z126" s="960"/>
      <c r="AA126" s="994">
        <v>30588</v>
      </c>
      <c r="AB126" s="995"/>
      <c r="AC126" s="995"/>
      <c r="AD126" s="995"/>
      <c r="AE126" s="996"/>
      <c r="AF126" s="997">
        <v>30557</v>
      </c>
      <c r="AG126" s="995"/>
      <c r="AH126" s="995"/>
      <c r="AI126" s="995"/>
      <c r="AJ126" s="996"/>
      <c r="AK126" s="997">
        <v>5117</v>
      </c>
      <c r="AL126" s="995"/>
      <c r="AM126" s="995"/>
      <c r="AN126" s="995"/>
      <c r="AO126" s="996"/>
      <c r="AP126" s="998">
        <v>0.1</v>
      </c>
      <c r="AQ126" s="999"/>
      <c r="AR126" s="999"/>
      <c r="AS126" s="999"/>
      <c r="AT126" s="1000"/>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1059"/>
      <c r="CL126" s="1046"/>
      <c r="CM126" s="1046"/>
      <c r="CN126" s="1046"/>
      <c r="CO126" s="1047"/>
      <c r="CP126" s="958" t="s">
        <v>454</v>
      </c>
      <c r="CQ126" s="959"/>
      <c r="CR126" s="959"/>
      <c r="CS126" s="959"/>
      <c r="CT126" s="959"/>
      <c r="CU126" s="959"/>
      <c r="CV126" s="959"/>
      <c r="CW126" s="959"/>
      <c r="CX126" s="959"/>
      <c r="CY126" s="959"/>
      <c r="CZ126" s="959"/>
      <c r="DA126" s="959"/>
      <c r="DB126" s="959"/>
      <c r="DC126" s="959"/>
      <c r="DD126" s="959"/>
      <c r="DE126" s="959"/>
      <c r="DF126" s="960"/>
      <c r="DG126" s="961" t="s">
        <v>122</v>
      </c>
      <c r="DH126" s="962"/>
      <c r="DI126" s="962"/>
      <c r="DJ126" s="962"/>
      <c r="DK126" s="962"/>
      <c r="DL126" s="962" t="s">
        <v>122</v>
      </c>
      <c r="DM126" s="962"/>
      <c r="DN126" s="962"/>
      <c r="DO126" s="962"/>
      <c r="DP126" s="962"/>
      <c r="DQ126" s="962" t="s">
        <v>122</v>
      </c>
      <c r="DR126" s="962"/>
      <c r="DS126" s="962"/>
      <c r="DT126" s="962"/>
      <c r="DU126" s="962"/>
      <c r="DV126" s="963" t="s">
        <v>122</v>
      </c>
      <c r="DW126" s="963"/>
      <c r="DX126" s="963"/>
      <c r="DY126" s="963"/>
      <c r="DZ126" s="964"/>
    </row>
    <row r="127" spans="1:130" s="218" customFormat="1" ht="26.25" customHeight="1" x14ac:dyDescent="0.15">
      <c r="A127" s="1094"/>
      <c r="B127" s="987"/>
      <c r="C127" s="1009" t="s">
        <v>455</v>
      </c>
      <c r="D127" s="1001"/>
      <c r="E127" s="1001"/>
      <c r="F127" s="1001"/>
      <c r="G127" s="1001"/>
      <c r="H127" s="1001"/>
      <c r="I127" s="1001"/>
      <c r="J127" s="1001"/>
      <c r="K127" s="1001"/>
      <c r="L127" s="1001"/>
      <c r="M127" s="1001"/>
      <c r="N127" s="1001"/>
      <c r="O127" s="1001"/>
      <c r="P127" s="1001"/>
      <c r="Q127" s="1001"/>
      <c r="R127" s="1001"/>
      <c r="S127" s="1001"/>
      <c r="T127" s="1001"/>
      <c r="U127" s="1001"/>
      <c r="V127" s="1001"/>
      <c r="W127" s="1001"/>
      <c r="X127" s="1001"/>
      <c r="Y127" s="1001"/>
      <c r="Z127" s="1002"/>
      <c r="AA127" s="994">
        <v>8734</v>
      </c>
      <c r="AB127" s="995"/>
      <c r="AC127" s="995"/>
      <c r="AD127" s="995"/>
      <c r="AE127" s="996"/>
      <c r="AF127" s="997">
        <v>4543</v>
      </c>
      <c r="AG127" s="995"/>
      <c r="AH127" s="995"/>
      <c r="AI127" s="995"/>
      <c r="AJ127" s="996"/>
      <c r="AK127" s="997">
        <v>3934</v>
      </c>
      <c r="AL127" s="995"/>
      <c r="AM127" s="995"/>
      <c r="AN127" s="995"/>
      <c r="AO127" s="996"/>
      <c r="AP127" s="998">
        <v>0.1</v>
      </c>
      <c r="AQ127" s="999"/>
      <c r="AR127" s="999"/>
      <c r="AS127" s="999"/>
      <c r="AT127" s="1000"/>
      <c r="AU127" s="220"/>
      <c r="AV127" s="220"/>
      <c r="AW127" s="220"/>
      <c r="AX127" s="1067" t="s">
        <v>456</v>
      </c>
      <c r="AY127" s="1068"/>
      <c r="AZ127" s="1068"/>
      <c r="BA127" s="1068"/>
      <c r="BB127" s="1068"/>
      <c r="BC127" s="1068"/>
      <c r="BD127" s="1068"/>
      <c r="BE127" s="1069"/>
      <c r="BF127" s="1070" t="s">
        <v>457</v>
      </c>
      <c r="BG127" s="1068"/>
      <c r="BH127" s="1068"/>
      <c r="BI127" s="1068"/>
      <c r="BJ127" s="1068"/>
      <c r="BK127" s="1068"/>
      <c r="BL127" s="1069"/>
      <c r="BM127" s="1070" t="s">
        <v>458</v>
      </c>
      <c r="BN127" s="1068"/>
      <c r="BO127" s="1068"/>
      <c r="BP127" s="1068"/>
      <c r="BQ127" s="1068"/>
      <c r="BR127" s="1068"/>
      <c r="BS127" s="1069"/>
      <c r="BT127" s="1070" t="s">
        <v>459</v>
      </c>
      <c r="BU127" s="1068"/>
      <c r="BV127" s="1068"/>
      <c r="BW127" s="1068"/>
      <c r="BX127" s="1068"/>
      <c r="BY127" s="1068"/>
      <c r="BZ127" s="1091"/>
      <c r="CA127" s="220"/>
      <c r="CB127" s="220"/>
      <c r="CC127" s="220"/>
      <c r="CD127" s="243"/>
      <c r="CE127" s="243"/>
      <c r="CF127" s="243"/>
      <c r="CG127" s="220"/>
      <c r="CH127" s="220"/>
      <c r="CI127" s="220"/>
      <c r="CJ127" s="242"/>
      <c r="CK127" s="1059"/>
      <c r="CL127" s="1046"/>
      <c r="CM127" s="1046"/>
      <c r="CN127" s="1046"/>
      <c r="CO127" s="1047"/>
      <c r="CP127" s="958" t="s">
        <v>460</v>
      </c>
      <c r="CQ127" s="959"/>
      <c r="CR127" s="959"/>
      <c r="CS127" s="959"/>
      <c r="CT127" s="959"/>
      <c r="CU127" s="959"/>
      <c r="CV127" s="959"/>
      <c r="CW127" s="959"/>
      <c r="CX127" s="959"/>
      <c r="CY127" s="959"/>
      <c r="CZ127" s="959"/>
      <c r="DA127" s="959"/>
      <c r="DB127" s="959"/>
      <c r="DC127" s="959"/>
      <c r="DD127" s="959"/>
      <c r="DE127" s="959"/>
      <c r="DF127" s="960"/>
      <c r="DG127" s="961" t="s">
        <v>122</v>
      </c>
      <c r="DH127" s="962"/>
      <c r="DI127" s="962"/>
      <c r="DJ127" s="962"/>
      <c r="DK127" s="962"/>
      <c r="DL127" s="962" t="s">
        <v>122</v>
      </c>
      <c r="DM127" s="962"/>
      <c r="DN127" s="962"/>
      <c r="DO127" s="962"/>
      <c r="DP127" s="962"/>
      <c r="DQ127" s="962" t="s">
        <v>122</v>
      </c>
      <c r="DR127" s="962"/>
      <c r="DS127" s="962"/>
      <c r="DT127" s="962"/>
      <c r="DU127" s="962"/>
      <c r="DV127" s="963" t="s">
        <v>122</v>
      </c>
      <c r="DW127" s="963"/>
      <c r="DX127" s="963"/>
      <c r="DY127" s="963"/>
      <c r="DZ127" s="964"/>
    </row>
    <row r="128" spans="1:130" s="218" customFormat="1" ht="26.25" customHeight="1" thickBot="1" x14ac:dyDescent="0.2">
      <c r="A128" s="1077" t="s">
        <v>461</v>
      </c>
      <c r="B128" s="1078"/>
      <c r="C128" s="1078"/>
      <c r="D128" s="1078"/>
      <c r="E128" s="1078"/>
      <c r="F128" s="1078"/>
      <c r="G128" s="1078"/>
      <c r="H128" s="1078"/>
      <c r="I128" s="1078"/>
      <c r="J128" s="1078"/>
      <c r="K128" s="1078"/>
      <c r="L128" s="1078"/>
      <c r="M128" s="1078"/>
      <c r="N128" s="1078"/>
      <c r="O128" s="1078"/>
      <c r="P128" s="1078"/>
      <c r="Q128" s="1078"/>
      <c r="R128" s="1078"/>
      <c r="S128" s="1078"/>
      <c r="T128" s="1078"/>
      <c r="U128" s="1078"/>
      <c r="V128" s="1078"/>
      <c r="W128" s="1079" t="s">
        <v>462</v>
      </c>
      <c r="X128" s="1079"/>
      <c r="Y128" s="1079"/>
      <c r="Z128" s="1080"/>
      <c r="AA128" s="1081">
        <v>49950</v>
      </c>
      <c r="AB128" s="1082"/>
      <c r="AC128" s="1082"/>
      <c r="AD128" s="1082"/>
      <c r="AE128" s="1083"/>
      <c r="AF128" s="1084">
        <v>46799</v>
      </c>
      <c r="AG128" s="1082"/>
      <c r="AH128" s="1082"/>
      <c r="AI128" s="1082"/>
      <c r="AJ128" s="1083"/>
      <c r="AK128" s="1084">
        <v>47960</v>
      </c>
      <c r="AL128" s="1082"/>
      <c r="AM128" s="1082"/>
      <c r="AN128" s="1082"/>
      <c r="AO128" s="1083"/>
      <c r="AP128" s="1085"/>
      <c r="AQ128" s="1086"/>
      <c r="AR128" s="1086"/>
      <c r="AS128" s="1086"/>
      <c r="AT128" s="1087"/>
      <c r="AU128" s="220"/>
      <c r="AV128" s="220"/>
      <c r="AW128" s="220"/>
      <c r="AX128" s="932" t="s">
        <v>463</v>
      </c>
      <c r="AY128" s="933"/>
      <c r="AZ128" s="933"/>
      <c r="BA128" s="933"/>
      <c r="BB128" s="933"/>
      <c r="BC128" s="933"/>
      <c r="BD128" s="933"/>
      <c r="BE128" s="934"/>
      <c r="BF128" s="1088" t="s">
        <v>122</v>
      </c>
      <c r="BG128" s="1089"/>
      <c r="BH128" s="1089"/>
      <c r="BI128" s="1089"/>
      <c r="BJ128" s="1089"/>
      <c r="BK128" s="1089"/>
      <c r="BL128" s="1090"/>
      <c r="BM128" s="1088">
        <v>14.58</v>
      </c>
      <c r="BN128" s="1089"/>
      <c r="BO128" s="1089"/>
      <c r="BP128" s="1089"/>
      <c r="BQ128" s="1089"/>
      <c r="BR128" s="1089"/>
      <c r="BS128" s="1090"/>
      <c r="BT128" s="1088">
        <v>20</v>
      </c>
      <c r="BU128" s="1089"/>
      <c r="BV128" s="1089"/>
      <c r="BW128" s="1089"/>
      <c r="BX128" s="1089"/>
      <c r="BY128" s="1089"/>
      <c r="BZ128" s="1112"/>
      <c r="CA128" s="243"/>
      <c r="CB128" s="243"/>
      <c r="CC128" s="243"/>
      <c r="CD128" s="243"/>
      <c r="CE128" s="243"/>
      <c r="CF128" s="243"/>
      <c r="CG128" s="220"/>
      <c r="CH128" s="220"/>
      <c r="CI128" s="220"/>
      <c r="CJ128" s="242"/>
      <c r="CK128" s="1060"/>
      <c r="CL128" s="1061"/>
      <c r="CM128" s="1061"/>
      <c r="CN128" s="1061"/>
      <c r="CO128" s="1062"/>
      <c r="CP128" s="1071" t="s">
        <v>464</v>
      </c>
      <c r="CQ128" s="762"/>
      <c r="CR128" s="762"/>
      <c r="CS128" s="762"/>
      <c r="CT128" s="762"/>
      <c r="CU128" s="762"/>
      <c r="CV128" s="762"/>
      <c r="CW128" s="762"/>
      <c r="CX128" s="762"/>
      <c r="CY128" s="762"/>
      <c r="CZ128" s="762"/>
      <c r="DA128" s="762"/>
      <c r="DB128" s="762"/>
      <c r="DC128" s="762"/>
      <c r="DD128" s="762"/>
      <c r="DE128" s="762"/>
      <c r="DF128" s="1072"/>
      <c r="DG128" s="1073" t="s">
        <v>122</v>
      </c>
      <c r="DH128" s="1074"/>
      <c r="DI128" s="1074"/>
      <c r="DJ128" s="1074"/>
      <c r="DK128" s="1074"/>
      <c r="DL128" s="1074" t="s">
        <v>122</v>
      </c>
      <c r="DM128" s="1074"/>
      <c r="DN128" s="1074"/>
      <c r="DO128" s="1074"/>
      <c r="DP128" s="1074"/>
      <c r="DQ128" s="1074" t="s">
        <v>122</v>
      </c>
      <c r="DR128" s="1074"/>
      <c r="DS128" s="1074"/>
      <c r="DT128" s="1074"/>
      <c r="DU128" s="1074"/>
      <c r="DV128" s="1075" t="s">
        <v>122</v>
      </c>
      <c r="DW128" s="1075"/>
      <c r="DX128" s="1075"/>
      <c r="DY128" s="1075"/>
      <c r="DZ128" s="1076"/>
    </row>
    <row r="129" spans="1:131" s="218" customFormat="1" ht="26.25" customHeight="1" x14ac:dyDescent="0.15">
      <c r="A129" s="970" t="s">
        <v>102</v>
      </c>
      <c r="B129" s="971"/>
      <c r="C129" s="971"/>
      <c r="D129" s="971"/>
      <c r="E129" s="971"/>
      <c r="F129" s="971"/>
      <c r="G129" s="971"/>
      <c r="H129" s="971"/>
      <c r="I129" s="971"/>
      <c r="J129" s="971"/>
      <c r="K129" s="971"/>
      <c r="L129" s="971"/>
      <c r="M129" s="971"/>
      <c r="N129" s="971"/>
      <c r="O129" s="971"/>
      <c r="P129" s="971"/>
      <c r="Q129" s="971"/>
      <c r="R129" s="971"/>
      <c r="S129" s="971"/>
      <c r="T129" s="971"/>
      <c r="U129" s="971"/>
      <c r="V129" s="971"/>
      <c r="W129" s="1106" t="s">
        <v>465</v>
      </c>
      <c r="X129" s="1107"/>
      <c r="Y129" s="1107"/>
      <c r="Z129" s="1108"/>
      <c r="AA129" s="994">
        <v>5448125</v>
      </c>
      <c r="AB129" s="995"/>
      <c r="AC129" s="995"/>
      <c r="AD129" s="995"/>
      <c r="AE129" s="996"/>
      <c r="AF129" s="997">
        <v>5577098</v>
      </c>
      <c r="AG129" s="995"/>
      <c r="AH129" s="995"/>
      <c r="AI129" s="995"/>
      <c r="AJ129" s="996"/>
      <c r="AK129" s="997">
        <v>5726040</v>
      </c>
      <c r="AL129" s="995"/>
      <c r="AM129" s="995"/>
      <c r="AN129" s="995"/>
      <c r="AO129" s="996"/>
      <c r="AP129" s="1109"/>
      <c r="AQ129" s="1110"/>
      <c r="AR129" s="1110"/>
      <c r="AS129" s="1110"/>
      <c r="AT129" s="1111"/>
      <c r="AU129" s="221"/>
      <c r="AV129" s="221"/>
      <c r="AW129" s="221"/>
      <c r="AX129" s="1101" t="s">
        <v>466</v>
      </c>
      <c r="AY129" s="959"/>
      <c r="AZ129" s="959"/>
      <c r="BA129" s="959"/>
      <c r="BB129" s="959"/>
      <c r="BC129" s="959"/>
      <c r="BD129" s="959"/>
      <c r="BE129" s="960"/>
      <c r="BF129" s="1102" t="s">
        <v>122</v>
      </c>
      <c r="BG129" s="1103"/>
      <c r="BH129" s="1103"/>
      <c r="BI129" s="1103"/>
      <c r="BJ129" s="1103"/>
      <c r="BK129" s="1103"/>
      <c r="BL129" s="1104"/>
      <c r="BM129" s="1102">
        <v>19.579999999999998</v>
      </c>
      <c r="BN129" s="1103"/>
      <c r="BO129" s="1103"/>
      <c r="BP129" s="1103"/>
      <c r="BQ129" s="1103"/>
      <c r="BR129" s="1103"/>
      <c r="BS129" s="1104"/>
      <c r="BT129" s="1102">
        <v>30</v>
      </c>
      <c r="BU129" s="1103"/>
      <c r="BV129" s="1103"/>
      <c r="BW129" s="1103"/>
      <c r="BX129" s="1103"/>
      <c r="BY129" s="1103"/>
      <c r="BZ129" s="1105"/>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15">
      <c r="A130" s="970" t="s">
        <v>467</v>
      </c>
      <c r="B130" s="971"/>
      <c r="C130" s="971"/>
      <c r="D130" s="971"/>
      <c r="E130" s="971"/>
      <c r="F130" s="971"/>
      <c r="G130" s="971"/>
      <c r="H130" s="971"/>
      <c r="I130" s="971"/>
      <c r="J130" s="971"/>
      <c r="K130" s="971"/>
      <c r="L130" s="971"/>
      <c r="M130" s="971"/>
      <c r="N130" s="971"/>
      <c r="O130" s="971"/>
      <c r="P130" s="971"/>
      <c r="Q130" s="971"/>
      <c r="R130" s="971"/>
      <c r="S130" s="971"/>
      <c r="T130" s="971"/>
      <c r="U130" s="971"/>
      <c r="V130" s="971"/>
      <c r="W130" s="1106" t="s">
        <v>468</v>
      </c>
      <c r="X130" s="1107"/>
      <c r="Y130" s="1107"/>
      <c r="Z130" s="1108"/>
      <c r="AA130" s="994">
        <v>886539</v>
      </c>
      <c r="AB130" s="995"/>
      <c r="AC130" s="995"/>
      <c r="AD130" s="995"/>
      <c r="AE130" s="996"/>
      <c r="AF130" s="997">
        <v>882918</v>
      </c>
      <c r="AG130" s="995"/>
      <c r="AH130" s="995"/>
      <c r="AI130" s="995"/>
      <c r="AJ130" s="996"/>
      <c r="AK130" s="997">
        <v>891653</v>
      </c>
      <c r="AL130" s="995"/>
      <c r="AM130" s="995"/>
      <c r="AN130" s="995"/>
      <c r="AO130" s="996"/>
      <c r="AP130" s="1109"/>
      <c r="AQ130" s="1110"/>
      <c r="AR130" s="1110"/>
      <c r="AS130" s="1110"/>
      <c r="AT130" s="1111"/>
      <c r="AU130" s="221"/>
      <c r="AV130" s="221"/>
      <c r="AW130" s="221"/>
      <c r="AX130" s="1101" t="s">
        <v>469</v>
      </c>
      <c r="AY130" s="959"/>
      <c r="AZ130" s="959"/>
      <c r="BA130" s="959"/>
      <c r="BB130" s="959"/>
      <c r="BC130" s="959"/>
      <c r="BD130" s="959"/>
      <c r="BE130" s="960"/>
      <c r="BF130" s="1137">
        <v>9</v>
      </c>
      <c r="BG130" s="1138"/>
      <c r="BH130" s="1138"/>
      <c r="BI130" s="1138"/>
      <c r="BJ130" s="1138"/>
      <c r="BK130" s="1138"/>
      <c r="BL130" s="1139"/>
      <c r="BM130" s="1137">
        <v>25</v>
      </c>
      <c r="BN130" s="1138"/>
      <c r="BO130" s="1138"/>
      <c r="BP130" s="1138"/>
      <c r="BQ130" s="1138"/>
      <c r="BR130" s="1138"/>
      <c r="BS130" s="1139"/>
      <c r="BT130" s="1137">
        <v>35</v>
      </c>
      <c r="BU130" s="1138"/>
      <c r="BV130" s="1138"/>
      <c r="BW130" s="1138"/>
      <c r="BX130" s="1138"/>
      <c r="BY130" s="1138"/>
      <c r="BZ130" s="1140"/>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
      <c r="A131" s="1141"/>
      <c r="B131" s="1142"/>
      <c r="C131" s="1142"/>
      <c r="D131" s="1142"/>
      <c r="E131" s="1142"/>
      <c r="F131" s="1142"/>
      <c r="G131" s="1142"/>
      <c r="H131" s="1142"/>
      <c r="I131" s="1142"/>
      <c r="J131" s="1142"/>
      <c r="K131" s="1142"/>
      <c r="L131" s="1142"/>
      <c r="M131" s="1142"/>
      <c r="N131" s="1142"/>
      <c r="O131" s="1142"/>
      <c r="P131" s="1142"/>
      <c r="Q131" s="1142"/>
      <c r="R131" s="1142"/>
      <c r="S131" s="1142"/>
      <c r="T131" s="1142"/>
      <c r="U131" s="1142"/>
      <c r="V131" s="1142"/>
      <c r="W131" s="1143" t="s">
        <v>470</v>
      </c>
      <c r="X131" s="1144"/>
      <c r="Y131" s="1144"/>
      <c r="Z131" s="1145"/>
      <c r="AA131" s="1040">
        <v>4561586</v>
      </c>
      <c r="AB131" s="1022"/>
      <c r="AC131" s="1022"/>
      <c r="AD131" s="1022"/>
      <c r="AE131" s="1023"/>
      <c r="AF131" s="1021">
        <v>4694180</v>
      </c>
      <c r="AG131" s="1022"/>
      <c r="AH131" s="1022"/>
      <c r="AI131" s="1022"/>
      <c r="AJ131" s="1023"/>
      <c r="AK131" s="1021">
        <v>4834387</v>
      </c>
      <c r="AL131" s="1022"/>
      <c r="AM131" s="1022"/>
      <c r="AN131" s="1022"/>
      <c r="AO131" s="1023"/>
      <c r="AP131" s="1146"/>
      <c r="AQ131" s="1147"/>
      <c r="AR131" s="1147"/>
      <c r="AS131" s="1147"/>
      <c r="AT131" s="1148"/>
      <c r="AU131" s="221"/>
      <c r="AV131" s="221"/>
      <c r="AW131" s="221"/>
      <c r="AX131" s="1119" t="s">
        <v>471</v>
      </c>
      <c r="AY131" s="762"/>
      <c r="AZ131" s="762"/>
      <c r="BA131" s="762"/>
      <c r="BB131" s="762"/>
      <c r="BC131" s="762"/>
      <c r="BD131" s="762"/>
      <c r="BE131" s="1072"/>
      <c r="BF131" s="1120" t="s">
        <v>122</v>
      </c>
      <c r="BG131" s="1121"/>
      <c r="BH131" s="1121"/>
      <c r="BI131" s="1121"/>
      <c r="BJ131" s="1121"/>
      <c r="BK131" s="1121"/>
      <c r="BL131" s="1122"/>
      <c r="BM131" s="1120">
        <v>350</v>
      </c>
      <c r="BN131" s="1121"/>
      <c r="BO131" s="1121"/>
      <c r="BP131" s="1121"/>
      <c r="BQ131" s="1121"/>
      <c r="BR131" s="1121"/>
      <c r="BS131" s="1122"/>
      <c r="BT131" s="1123"/>
      <c r="BU131" s="1124"/>
      <c r="BV131" s="1124"/>
      <c r="BW131" s="1124"/>
      <c r="BX131" s="1124"/>
      <c r="BY131" s="1124"/>
      <c r="BZ131" s="1125"/>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15">
      <c r="A132" s="1126" t="s">
        <v>472</v>
      </c>
      <c r="B132" s="1127"/>
      <c r="C132" s="1127"/>
      <c r="D132" s="1127"/>
      <c r="E132" s="1127"/>
      <c r="F132" s="1127"/>
      <c r="G132" s="1127"/>
      <c r="H132" s="1127"/>
      <c r="I132" s="1127"/>
      <c r="J132" s="1127"/>
      <c r="K132" s="1127"/>
      <c r="L132" s="1127"/>
      <c r="M132" s="1127"/>
      <c r="N132" s="1127"/>
      <c r="O132" s="1127"/>
      <c r="P132" s="1127"/>
      <c r="Q132" s="1127"/>
      <c r="R132" s="1127"/>
      <c r="S132" s="1127"/>
      <c r="T132" s="1127"/>
      <c r="U132" s="1127"/>
      <c r="V132" s="1130" t="s">
        <v>473</v>
      </c>
      <c r="W132" s="1130"/>
      <c r="X132" s="1130"/>
      <c r="Y132" s="1130"/>
      <c r="Z132" s="1131"/>
      <c r="AA132" s="1132">
        <v>8.9391280000000002</v>
      </c>
      <c r="AB132" s="1133"/>
      <c r="AC132" s="1133"/>
      <c r="AD132" s="1133"/>
      <c r="AE132" s="1134"/>
      <c r="AF132" s="1135">
        <v>9.7007150000000006</v>
      </c>
      <c r="AG132" s="1133"/>
      <c r="AH132" s="1133"/>
      <c r="AI132" s="1133"/>
      <c r="AJ132" s="1134"/>
      <c r="AK132" s="1135">
        <v>8.374174</v>
      </c>
      <c r="AL132" s="1133"/>
      <c r="AM132" s="1133"/>
      <c r="AN132" s="1133"/>
      <c r="AO132" s="1134"/>
      <c r="AP132" s="1037"/>
      <c r="AQ132" s="1038"/>
      <c r="AR132" s="1038"/>
      <c r="AS132" s="1038"/>
      <c r="AT132" s="1136"/>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
      <c r="A133" s="1128"/>
      <c r="B133" s="1129"/>
      <c r="C133" s="1129"/>
      <c r="D133" s="1129"/>
      <c r="E133" s="1129"/>
      <c r="F133" s="1129"/>
      <c r="G133" s="1129"/>
      <c r="H133" s="1129"/>
      <c r="I133" s="1129"/>
      <c r="J133" s="1129"/>
      <c r="K133" s="1129"/>
      <c r="L133" s="1129"/>
      <c r="M133" s="1129"/>
      <c r="N133" s="1129"/>
      <c r="O133" s="1129"/>
      <c r="P133" s="1129"/>
      <c r="Q133" s="1129"/>
      <c r="R133" s="1129"/>
      <c r="S133" s="1129"/>
      <c r="T133" s="1129"/>
      <c r="U133" s="1129"/>
      <c r="V133" s="1113" t="s">
        <v>474</v>
      </c>
      <c r="W133" s="1113"/>
      <c r="X133" s="1113"/>
      <c r="Y133" s="1113"/>
      <c r="Z133" s="1114"/>
      <c r="AA133" s="1115">
        <v>8.1</v>
      </c>
      <c r="AB133" s="1116"/>
      <c r="AC133" s="1116"/>
      <c r="AD133" s="1116"/>
      <c r="AE133" s="1117"/>
      <c r="AF133" s="1115">
        <v>8.8000000000000007</v>
      </c>
      <c r="AG133" s="1116"/>
      <c r="AH133" s="1116"/>
      <c r="AI133" s="1116"/>
      <c r="AJ133" s="1117"/>
      <c r="AK133" s="1115">
        <v>9</v>
      </c>
      <c r="AL133" s="1116"/>
      <c r="AM133" s="1116"/>
      <c r="AN133" s="1116"/>
      <c r="AO133" s="1117"/>
      <c r="AP133" s="1064"/>
      <c r="AQ133" s="1065"/>
      <c r="AR133" s="1065"/>
      <c r="AS133" s="1065"/>
      <c r="AT133" s="1118"/>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15">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x14ac:dyDescent="0.15">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fgKMNRLhqjIuP4zEJtTTdOyu+IQplcd3auiD7B/nIlWi5bixnAwqu9aLpRdMDtBqHXChthDakie2vT3gPFzxbw==" saltValue="N+wyM92e0d83rKziwjdZQ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15"/>
  <cols>
    <col min="1" max="120" width="2.75" style="248" customWidth="1"/>
    <col min="121" max="121" width="0" style="247" hidden="1" customWidth="1"/>
    <col min="122" max="16384" width="9" style="247" hidden="1"/>
  </cols>
  <sheetData>
    <row r="1" spans="1:120"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7"/>
    </row>
    <row r="17" spans="119:120" x14ac:dyDescent="0.15">
      <c r="DP17" s="247"/>
    </row>
    <row r="18" spans="119:120" x14ac:dyDescent="0.15"/>
    <row r="19" spans="119:120" x14ac:dyDescent="0.15"/>
    <row r="20" spans="119:120" x14ac:dyDescent="0.15">
      <c r="DO20" s="247"/>
      <c r="DP20" s="247"/>
    </row>
    <row r="21" spans="119:120" x14ac:dyDescent="0.15">
      <c r="DP21" s="247"/>
    </row>
    <row r="22" spans="119:120" x14ac:dyDescent="0.15"/>
    <row r="23" spans="119:120" x14ac:dyDescent="0.15">
      <c r="DO23" s="247"/>
      <c r="DP23" s="247"/>
    </row>
    <row r="24" spans="119:120" x14ac:dyDescent="0.15">
      <c r="DP24" s="247"/>
    </row>
    <row r="25" spans="119:120" x14ac:dyDescent="0.15">
      <c r="DP25" s="247"/>
    </row>
    <row r="26" spans="119:120" x14ac:dyDescent="0.15">
      <c r="DO26" s="247"/>
      <c r="DP26" s="247"/>
    </row>
    <row r="27" spans="119:120" x14ac:dyDescent="0.15"/>
    <row r="28" spans="119:120" x14ac:dyDescent="0.15">
      <c r="DO28" s="247"/>
      <c r="DP28" s="247"/>
    </row>
    <row r="29" spans="119:120" x14ac:dyDescent="0.15">
      <c r="DP29" s="247"/>
    </row>
    <row r="30" spans="119:120" x14ac:dyDescent="0.15"/>
    <row r="31" spans="119:120" x14ac:dyDescent="0.15">
      <c r="DO31" s="247"/>
      <c r="DP31" s="247"/>
    </row>
    <row r="32" spans="119:120" x14ac:dyDescent="0.15"/>
    <row r="33" spans="98:120" x14ac:dyDescent="0.15">
      <c r="DO33" s="247"/>
      <c r="DP33" s="247"/>
    </row>
    <row r="34" spans="98:120" x14ac:dyDescent="0.15">
      <c r="DM34" s="247"/>
    </row>
    <row r="35" spans="98:120" x14ac:dyDescent="0.15">
      <c r="CT35" s="247"/>
      <c r="CU35" s="247"/>
      <c r="CV35" s="247"/>
      <c r="CY35" s="247"/>
      <c r="CZ35" s="247"/>
      <c r="DA35" s="247"/>
      <c r="DD35" s="247"/>
      <c r="DE35" s="247"/>
      <c r="DF35" s="247"/>
      <c r="DI35" s="247"/>
      <c r="DJ35" s="247"/>
      <c r="DK35" s="247"/>
      <c r="DM35" s="247"/>
      <c r="DN35" s="247"/>
      <c r="DO35" s="247"/>
      <c r="DP35" s="247"/>
    </row>
    <row r="36" spans="98:120" x14ac:dyDescent="0.15"/>
    <row r="37" spans="98:120" x14ac:dyDescent="0.15">
      <c r="CW37" s="247"/>
      <c r="DB37" s="247"/>
      <c r="DG37" s="247"/>
      <c r="DL37" s="247"/>
      <c r="DP37" s="247"/>
    </row>
    <row r="38" spans="98:120" x14ac:dyDescent="0.15">
      <c r="CT38" s="247"/>
      <c r="CU38" s="247"/>
      <c r="CV38" s="247"/>
      <c r="CW38" s="247"/>
      <c r="CY38" s="247"/>
      <c r="CZ38" s="247"/>
      <c r="DA38" s="247"/>
      <c r="DB38" s="247"/>
      <c r="DD38" s="247"/>
      <c r="DE38" s="247"/>
      <c r="DF38" s="247"/>
      <c r="DG38" s="247"/>
      <c r="DI38" s="247"/>
      <c r="DJ38" s="247"/>
      <c r="DK38" s="247"/>
      <c r="DL38" s="247"/>
      <c r="DN38" s="247"/>
      <c r="DO38" s="247"/>
      <c r="DP38" s="247"/>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7"/>
      <c r="DO49" s="247"/>
      <c r="DP49" s="247"/>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7"/>
      <c r="CS63" s="247"/>
      <c r="CX63" s="247"/>
      <c r="DC63" s="247"/>
      <c r="DH63" s="247"/>
    </row>
    <row r="64" spans="22:120" x14ac:dyDescent="0.15">
      <c r="V64" s="247"/>
    </row>
    <row r="65" spans="15:120" x14ac:dyDescent="0.15">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x14ac:dyDescent="0.15">
      <c r="Q66" s="247"/>
      <c r="S66" s="247"/>
      <c r="U66" s="247"/>
      <c r="DM66" s="247"/>
    </row>
    <row r="67" spans="15:120" x14ac:dyDescent="0.15">
      <c r="O67" s="247"/>
      <c r="P67" s="247"/>
      <c r="R67" s="247"/>
      <c r="T67" s="247"/>
      <c r="Y67" s="247"/>
      <c r="CT67" s="247"/>
      <c r="CV67" s="247"/>
      <c r="CW67" s="247"/>
      <c r="CY67" s="247"/>
      <c r="DA67" s="247"/>
      <c r="DB67" s="247"/>
      <c r="DD67" s="247"/>
      <c r="DF67" s="247"/>
      <c r="DG67" s="247"/>
      <c r="DI67" s="247"/>
      <c r="DK67" s="247"/>
      <c r="DL67" s="247"/>
      <c r="DN67" s="247"/>
      <c r="DO67" s="247"/>
      <c r="DP67" s="247"/>
    </row>
    <row r="68" spans="15:120" x14ac:dyDescent="0.15"/>
    <row r="69" spans="15:120" x14ac:dyDescent="0.15"/>
    <row r="70" spans="15:120" x14ac:dyDescent="0.15"/>
    <row r="71" spans="15:120" x14ac:dyDescent="0.15"/>
    <row r="72" spans="15:120" x14ac:dyDescent="0.15">
      <c r="DP72" s="247"/>
    </row>
    <row r="73" spans="15:120" x14ac:dyDescent="0.15">
      <c r="DP73" s="247"/>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7"/>
      <c r="CX96" s="247"/>
      <c r="DC96" s="247"/>
      <c r="DH96" s="247"/>
    </row>
    <row r="97" spans="24:120" x14ac:dyDescent="0.15">
      <c r="CS97" s="247"/>
      <c r="CX97" s="247"/>
      <c r="DC97" s="247"/>
      <c r="DH97" s="247"/>
      <c r="DP97" s="248" t="s">
        <v>475</v>
      </c>
    </row>
    <row r="98" spans="24:120" hidden="1" x14ac:dyDescent="0.15">
      <c r="CS98" s="247"/>
      <c r="CX98" s="247"/>
      <c r="DC98" s="247"/>
      <c r="DH98" s="247"/>
    </row>
    <row r="99" spans="24:120" hidden="1" x14ac:dyDescent="0.15">
      <c r="CS99" s="247"/>
      <c r="CX99" s="247"/>
      <c r="DC99" s="247"/>
      <c r="DH99" s="247"/>
    </row>
    <row r="101" spans="24:120" ht="12" hidden="1" customHeight="1" x14ac:dyDescent="0.15">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15">
      <c r="CU102" s="247"/>
      <c r="CZ102" s="247"/>
      <c r="DE102" s="247"/>
      <c r="DJ102" s="247"/>
      <c r="DM102" s="247"/>
    </row>
    <row r="103" spans="24:120" hidden="1" x14ac:dyDescent="0.15">
      <c r="CT103" s="247"/>
      <c r="CV103" s="247"/>
      <c r="CW103" s="247"/>
      <c r="CY103" s="247"/>
      <c r="DA103" s="247"/>
      <c r="DB103" s="247"/>
      <c r="DD103" s="247"/>
      <c r="DF103" s="247"/>
      <c r="DG103" s="247"/>
      <c r="DI103" s="247"/>
      <c r="DK103" s="247"/>
      <c r="DL103" s="247"/>
      <c r="DM103" s="247"/>
      <c r="DN103" s="247"/>
      <c r="DO103" s="247"/>
      <c r="DP103" s="247"/>
    </row>
    <row r="104" spans="24:120" hidden="1" x14ac:dyDescent="0.15">
      <c r="CV104" s="247"/>
      <c r="CW104" s="247"/>
      <c r="DA104" s="247"/>
      <c r="DB104" s="247"/>
      <c r="DF104" s="247"/>
      <c r="DG104" s="247"/>
      <c r="DK104" s="247"/>
      <c r="DL104" s="247"/>
      <c r="DN104" s="247"/>
      <c r="DO104" s="247"/>
      <c r="DP104" s="247"/>
    </row>
    <row r="105" spans="24:120" ht="12.75" hidden="1" customHeight="1" x14ac:dyDescent="0.15"/>
  </sheetData>
  <sheetProtection algorithmName="SHA-512" hashValue="ZR7aoMFMInIxychivwkdE/oUjG77FsMg2Kfec7sbtBgOTDyYvNyXG5Bf5uvDBujV+tt1uYTXFkX/5QbGTMSd2w==" saltValue="45nj/YaOQNTXMrvtevrAB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15"/>
  <cols>
    <col min="1" max="116" width="2.625" style="248" customWidth="1"/>
    <col min="117" max="16384" width="9" style="247" hidden="1"/>
  </cols>
  <sheetData>
    <row r="1" spans="2:116"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x14ac:dyDescent="0.15"/>
    <row r="3" spans="2:116" x14ac:dyDescent="0.15"/>
    <row r="4" spans="2:116" x14ac:dyDescent="0.15">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x14ac:dyDescent="0.15">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x14ac:dyDescent="0.15"/>
    <row r="20" spans="9:116" x14ac:dyDescent="0.15"/>
    <row r="21" spans="9:116" x14ac:dyDescent="0.15">
      <c r="DL21" s="247"/>
    </row>
    <row r="22" spans="9:116" x14ac:dyDescent="0.15">
      <c r="DI22" s="247"/>
      <c r="DJ22" s="247"/>
      <c r="DK22" s="247"/>
      <c r="DL22" s="247"/>
    </row>
    <row r="23" spans="9:116" x14ac:dyDescent="0.15">
      <c r="CY23" s="247"/>
      <c r="CZ23" s="247"/>
      <c r="DA23" s="247"/>
      <c r="DB23" s="247"/>
      <c r="DC23" s="247"/>
      <c r="DD23" s="247"/>
      <c r="DE23" s="247"/>
      <c r="DF23" s="247"/>
      <c r="DG23" s="247"/>
      <c r="DH23" s="247"/>
      <c r="DI23" s="247"/>
      <c r="DJ23" s="247"/>
      <c r="DK23" s="247"/>
      <c r="DL23" s="247"/>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7"/>
      <c r="DA35" s="247"/>
      <c r="DB35" s="247"/>
      <c r="DC35" s="247"/>
      <c r="DD35" s="247"/>
      <c r="DE35" s="247"/>
      <c r="DF35" s="247"/>
      <c r="DG35" s="247"/>
      <c r="DH35" s="247"/>
      <c r="DI35" s="247"/>
      <c r="DJ35" s="247"/>
      <c r="DK35" s="247"/>
      <c r="DL35" s="247"/>
    </row>
    <row r="36" spans="15:116" x14ac:dyDescent="0.15"/>
    <row r="37" spans="15:116" x14ac:dyDescent="0.15">
      <c r="DL37" s="247"/>
    </row>
    <row r="38" spans="15:116" x14ac:dyDescent="0.15">
      <c r="DI38" s="247"/>
      <c r="DJ38" s="247"/>
      <c r="DK38" s="247"/>
      <c r="DL38" s="247"/>
    </row>
    <row r="39" spans="15:116" x14ac:dyDescent="0.15"/>
    <row r="40" spans="15:116" x14ac:dyDescent="0.15"/>
    <row r="41" spans="15:116" x14ac:dyDescent="0.15"/>
    <row r="42" spans="15:116" x14ac:dyDescent="0.15"/>
    <row r="43" spans="15:116" x14ac:dyDescent="0.15">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x14ac:dyDescent="0.15">
      <c r="DL44" s="247"/>
    </row>
    <row r="45" spans="15:116" x14ac:dyDescent="0.15"/>
    <row r="46" spans="15:116" x14ac:dyDescent="0.15">
      <c r="DA46" s="247"/>
      <c r="DB46" s="247"/>
      <c r="DC46" s="247"/>
      <c r="DD46" s="247"/>
      <c r="DE46" s="247"/>
      <c r="DF46" s="247"/>
      <c r="DG46" s="247"/>
      <c r="DH46" s="247"/>
      <c r="DI46" s="247"/>
      <c r="DJ46" s="247"/>
      <c r="DK46" s="247"/>
      <c r="DL46" s="247"/>
    </row>
    <row r="47" spans="15:116" x14ac:dyDescent="0.15"/>
    <row r="48" spans="15:116" x14ac:dyDescent="0.15"/>
    <row r="49" spans="104:116" x14ac:dyDescent="0.15"/>
    <row r="50" spans="104:116" x14ac:dyDescent="0.15">
      <c r="CZ50" s="247"/>
      <c r="DA50" s="247"/>
      <c r="DB50" s="247"/>
      <c r="DC50" s="247"/>
      <c r="DD50" s="247"/>
      <c r="DE50" s="247"/>
      <c r="DF50" s="247"/>
      <c r="DG50" s="247"/>
      <c r="DH50" s="247"/>
      <c r="DI50" s="247"/>
      <c r="DJ50" s="247"/>
      <c r="DK50" s="247"/>
      <c r="DL50" s="247"/>
    </row>
    <row r="51" spans="104:116" x14ac:dyDescent="0.15"/>
    <row r="52" spans="104:116" x14ac:dyDescent="0.15"/>
    <row r="53" spans="104:116" x14ac:dyDescent="0.15">
      <c r="DL53" s="247"/>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7"/>
      <c r="DD67" s="247"/>
      <c r="DE67" s="247"/>
      <c r="DF67" s="247"/>
      <c r="DG67" s="247"/>
      <c r="DH67" s="247"/>
      <c r="DI67" s="247"/>
      <c r="DJ67" s="247"/>
      <c r="DK67" s="247"/>
      <c r="DL67" s="247"/>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9V+t4H+ipKQCirEsqrqMN1Z3PA+y6qAD6kihhM47AMnphJR5qFS2UPNaHvah4zsT5bSH4BB6IsKGWzbc234lA==" saltValue="yq1gFY2exbV+7g96oiwyCw=="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15"/>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x14ac:dyDescent="0.15">
      <c r="AS1" s="250"/>
      <c r="AT1" s="250"/>
    </row>
    <row r="2" spans="1:46" x14ac:dyDescent="0.15">
      <c r="AS2" s="250"/>
      <c r="AT2" s="250"/>
    </row>
    <row r="3" spans="1:46" x14ac:dyDescent="0.15">
      <c r="AS3" s="250"/>
      <c r="AT3" s="250"/>
    </row>
    <row r="4" spans="1:46" x14ac:dyDescent="0.15">
      <c r="AS4" s="250"/>
      <c r="AT4" s="250"/>
    </row>
    <row r="5" spans="1:46" ht="17.25" x14ac:dyDescent="0.15">
      <c r="A5" s="251" t="s">
        <v>476</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x14ac:dyDescent="0.15">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477</v>
      </c>
      <c r="AL6" s="255"/>
      <c r="AM6" s="255"/>
      <c r="AN6" s="255"/>
      <c r="AO6" s="250"/>
      <c r="AP6" s="250"/>
      <c r="AQ6" s="250"/>
      <c r="AR6" s="250"/>
    </row>
    <row r="7" spans="1:46" ht="13.5" customHeight="1" x14ac:dyDescent="0.15">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50" t="s">
        <v>478</v>
      </c>
      <c r="AP7" s="260"/>
      <c r="AQ7" s="261" t="s">
        <v>479</v>
      </c>
      <c r="AR7" s="262"/>
    </row>
    <row r="8" spans="1:46" x14ac:dyDescent="0.15">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51"/>
      <c r="AP8" s="266" t="s">
        <v>480</v>
      </c>
      <c r="AQ8" s="267" t="s">
        <v>481</v>
      </c>
      <c r="AR8" s="268" t="s">
        <v>482</v>
      </c>
    </row>
    <row r="9" spans="1:46" x14ac:dyDescent="0.15">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52" t="s">
        <v>483</v>
      </c>
      <c r="AL9" s="1153"/>
      <c r="AM9" s="1153"/>
      <c r="AN9" s="1154"/>
      <c r="AO9" s="269">
        <v>1279421</v>
      </c>
      <c r="AP9" s="269">
        <v>161932</v>
      </c>
      <c r="AQ9" s="270">
        <v>186275</v>
      </c>
      <c r="AR9" s="271">
        <v>-13.1</v>
      </c>
    </row>
    <row r="10" spans="1:46" ht="13.5" customHeight="1" x14ac:dyDescent="0.15">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52" t="s">
        <v>484</v>
      </c>
      <c r="AL10" s="1153"/>
      <c r="AM10" s="1153"/>
      <c r="AN10" s="1154"/>
      <c r="AO10" s="272">
        <v>200860</v>
      </c>
      <c r="AP10" s="272">
        <v>25422</v>
      </c>
      <c r="AQ10" s="273">
        <v>28060</v>
      </c>
      <c r="AR10" s="274">
        <v>-9.4</v>
      </c>
    </row>
    <row r="11" spans="1:46" ht="13.5" customHeight="1" x14ac:dyDescent="0.15">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52" t="s">
        <v>485</v>
      </c>
      <c r="AL11" s="1153"/>
      <c r="AM11" s="1153"/>
      <c r="AN11" s="1154"/>
      <c r="AO11" s="272" t="s">
        <v>486</v>
      </c>
      <c r="AP11" s="272" t="s">
        <v>486</v>
      </c>
      <c r="AQ11" s="273">
        <v>7123</v>
      </c>
      <c r="AR11" s="274" t="s">
        <v>486</v>
      </c>
    </row>
    <row r="12" spans="1:46" ht="13.5" customHeight="1" x14ac:dyDescent="0.15">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52" t="s">
        <v>487</v>
      </c>
      <c r="AL12" s="1153"/>
      <c r="AM12" s="1153"/>
      <c r="AN12" s="1154"/>
      <c r="AO12" s="272" t="s">
        <v>486</v>
      </c>
      <c r="AP12" s="272" t="s">
        <v>486</v>
      </c>
      <c r="AQ12" s="273">
        <v>57</v>
      </c>
      <c r="AR12" s="274" t="s">
        <v>486</v>
      </c>
    </row>
    <row r="13" spans="1:46" ht="13.5" customHeight="1" x14ac:dyDescent="0.15">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52" t="s">
        <v>488</v>
      </c>
      <c r="AL13" s="1153"/>
      <c r="AM13" s="1153"/>
      <c r="AN13" s="1154"/>
      <c r="AO13" s="272">
        <v>55130</v>
      </c>
      <c r="AP13" s="272">
        <v>6978</v>
      </c>
      <c r="AQ13" s="273">
        <v>6435</v>
      </c>
      <c r="AR13" s="274">
        <v>8.4</v>
      </c>
    </row>
    <row r="14" spans="1:46" ht="13.5" customHeight="1" x14ac:dyDescent="0.15">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52" t="s">
        <v>489</v>
      </c>
      <c r="AL14" s="1153"/>
      <c r="AM14" s="1153"/>
      <c r="AN14" s="1154"/>
      <c r="AO14" s="272">
        <v>31040</v>
      </c>
      <c r="AP14" s="272">
        <v>3929</v>
      </c>
      <c r="AQ14" s="273">
        <v>3786</v>
      </c>
      <c r="AR14" s="274">
        <v>3.8</v>
      </c>
    </row>
    <row r="15" spans="1:46" ht="13.5" customHeight="1" x14ac:dyDescent="0.15">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55" t="s">
        <v>490</v>
      </c>
      <c r="AL15" s="1156"/>
      <c r="AM15" s="1156"/>
      <c r="AN15" s="1157"/>
      <c r="AO15" s="272">
        <v>-50908</v>
      </c>
      <c r="AP15" s="272">
        <v>-6443</v>
      </c>
      <c r="AQ15" s="273">
        <v>-9323</v>
      </c>
      <c r="AR15" s="274">
        <v>-30.9</v>
      </c>
    </row>
    <row r="16" spans="1:46" x14ac:dyDescent="0.15">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55" t="s">
        <v>177</v>
      </c>
      <c r="AL16" s="1156"/>
      <c r="AM16" s="1156"/>
      <c r="AN16" s="1157"/>
      <c r="AO16" s="272">
        <v>1515543</v>
      </c>
      <c r="AP16" s="272">
        <v>191817</v>
      </c>
      <c r="AQ16" s="273">
        <v>222412</v>
      </c>
      <c r="AR16" s="274">
        <v>-13.8</v>
      </c>
    </row>
    <row r="17" spans="1:46" x14ac:dyDescent="0.15">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x14ac:dyDescent="0.15">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x14ac:dyDescent="0.15">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491</v>
      </c>
      <c r="AL19" s="250"/>
      <c r="AM19" s="250"/>
      <c r="AN19" s="250"/>
      <c r="AO19" s="250"/>
      <c r="AP19" s="250"/>
      <c r="AQ19" s="250"/>
      <c r="AR19" s="250"/>
    </row>
    <row r="20" spans="1:46" x14ac:dyDescent="0.15">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492</v>
      </c>
      <c r="AP20" s="281" t="s">
        <v>493</v>
      </c>
      <c r="AQ20" s="282" t="s">
        <v>494</v>
      </c>
      <c r="AR20" s="283"/>
    </row>
    <row r="21" spans="1:46" s="289" customFormat="1" x14ac:dyDescent="0.15">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58" t="s">
        <v>495</v>
      </c>
      <c r="AL21" s="1159"/>
      <c r="AM21" s="1159"/>
      <c r="AN21" s="1160"/>
      <c r="AO21" s="285">
        <v>17.97</v>
      </c>
      <c r="AP21" s="286">
        <v>17.59</v>
      </c>
      <c r="AQ21" s="287">
        <v>0.38</v>
      </c>
      <c r="AR21" s="255"/>
      <c r="AS21" s="288"/>
      <c r="AT21" s="284"/>
    </row>
    <row r="22" spans="1:46" s="289" customFormat="1" x14ac:dyDescent="0.15">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58" t="s">
        <v>496</v>
      </c>
      <c r="AL22" s="1159"/>
      <c r="AM22" s="1159"/>
      <c r="AN22" s="1160"/>
      <c r="AO22" s="290">
        <v>96</v>
      </c>
      <c r="AP22" s="291">
        <v>95.9</v>
      </c>
      <c r="AQ22" s="292">
        <v>0.1</v>
      </c>
      <c r="AR22" s="276"/>
      <c r="AS22" s="288"/>
      <c r="AT22" s="284"/>
    </row>
    <row r="23" spans="1:46" s="289" customFormat="1" x14ac:dyDescent="0.15">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x14ac:dyDescent="0.15">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x14ac:dyDescent="0.15">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x14ac:dyDescent="0.15">
      <c r="A26" s="1149" t="s">
        <v>497</v>
      </c>
      <c r="B26" s="1149"/>
      <c r="C26" s="1149"/>
      <c r="D26" s="1149"/>
      <c r="E26" s="1149"/>
      <c r="F26" s="1149"/>
      <c r="G26" s="1149"/>
      <c r="H26" s="1149"/>
      <c r="I26" s="1149"/>
      <c r="J26" s="1149"/>
      <c r="K26" s="1149"/>
      <c r="L26" s="1149"/>
      <c r="M26" s="1149"/>
      <c r="N26" s="1149"/>
      <c r="O26" s="1149"/>
      <c r="P26" s="1149"/>
      <c r="Q26" s="1149"/>
      <c r="R26" s="1149"/>
      <c r="S26" s="1149"/>
      <c r="T26" s="1149"/>
      <c r="U26" s="1149"/>
      <c r="V26" s="1149"/>
      <c r="W26" s="1149"/>
      <c r="X26" s="1149"/>
      <c r="Y26" s="1149"/>
      <c r="Z26" s="1149"/>
      <c r="AA26" s="1149"/>
      <c r="AB26" s="1149"/>
      <c r="AC26" s="1149"/>
      <c r="AD26" s="1149"/>
      <c r="AE26" s="1149"/>
      <c r="AF26" s="1149"/>
      <c r="AG26" s="1149"/>
      <c r="AH26" s="1149"/>
      <c r="AI26" s="1149"/>
      <c r="AJ26" s="1149"/>
      <c r="AK26" s="1149"/>
      <c r="AL26" s="1149"/>
      <c r="AM26" s="1149"/>
      <c r="AN26" s="1149"/>
      <c r="AO26" s="1149"/>
      <c r="AP26" s="1149"/>
      <c r="AQ26" s="1149"/>
      <c r="AR26" s="1149"/>
      <c r="AS26" s="1149"/>
      <c r="AT26" s="255"/>
    </row>
    <row r="27" spans="1:46" x14ac:dyDescent="0.15">
      <c r="A27" s="297"/>
      <c r="AO27" s="250"/>
      <c r="AP27" s="250"/>
      <c r="AQ27" s="250"/>
      <c r="AR27" s="250"/>
      <c r="AS27" s="250"/>
      <c r="AT27" s="250"/>
    </row>
    <row r="28" spans="1:46" ht="17.25" x14ac:dyDescent="0.15">
      <c r="A28" s="251" t="s">
        <v>498</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x14ac:dyDescent="0.15">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499</v>
      </c>
      <c r="AL29" s="255"/>
      <c r="AM29" s="255"/>
      <c r="AN29" s="255"/>
      <c r="AO29" s="250"/>
      <c r="AP29" s="250"/>
      <c r="AQ29" s="250"/>
      <c r="AR29" s="250"/>
      <c r="AS29" s="299"/>
    </row>
    <row r="30" spans="1:46" ht="13.5" customHeight="1" x14ac:dyDescent="0.15">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50" t="s">
        <v>478</v>
      </c>
      <c r="AP30" s="260"/>
      <c r="AQ30" s="261" t="s">
        <v>479</v>
      </c>
      <c r="AR30" s="262"/>
    </row>
    <row r="31" spans="1:46" x14ac:dyDescent="0.15">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51"/>
      <c r="AP31" s="266" t="s">
        <v>480</v>
      </c>
      <c r="AQ31" s="267" t="s">
        <v>481</v>
      </c>
      <c r="AR31" s="268" t="s">
        <v>482</v>
      </c>
    </row>
    <row r="32" spans="1:46" ht="27" customHeight="1" x14ac:dyDescent="0.15">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66" t="s">
        <v>500</v>
      </c>
      <c r="AL32" s="1167"/>
      <c r="AM32" s="1167"/>
      <c r="AN32" s="1168"/>
      <c r="AO32" s="300">
        <v>1194781</v>
      </c>
      <c r="AP32" s="300">
        <v>151219</v>
      </c>
      <c r="AQ32" s="301">
        <v>124581</v>
      </c>
      <c r="AR32" s="302">
        <v>21.4</v>
      </c>
    </row>
    <row r="33" spans="1:46" ht="13.5" customHeight="1" x14ac:dyDescent="0.15">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66" t="s">
        <v>501</v>
      </c>
      <c r="AL33" s="1167"/>
      <c r="AM33" s="1167"/>
      <c r="AN33" s="1168"/>
      <c r="AO33" s="300" t="s">
        <v>486</v>
      </c>
      <c r="AP33" s="300" t="s">
        <v>486</v>
      </c>
      <c r="AQ33" s="301">
        <v>76</v>
      </c>
      <c r="AR33" s="302" t="s">
        <v>486</v>
      </c>
    </row>
    <row r="34" spans="1:46" ht="27" customHeight="1" x14ac:dyDescent="0.15">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66" t="s">
        <v>502</v>
      </c>
      <c r="AL34" s="1167"/>
      <c r="AM34" s="1167"/>
      <c r="AN34" s="1168"/>
      <c r="AO34" s="300" t="s">
        <v>486</v>
      </c>
      <c r="AP34" s="300" t="s">
        <v>486</v>
      </c>
      <c r="AQ34" s="301">
        <v>163</v>
      </c>
      <c r="AR34" s="302" t="s">
        <v>486</v>
      </c>
    </row>
    <row r="35" spans="1:46" ht="27" customHeight="1" x14ac:dyDescent="0.15">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66" t="s">
        <v>503</v>
      </c>
      <c r="AL35" s="1167"/>
      <c r="AM35" s="1167"/>
      <c r="AN35" s="1168"/>
      <c r="AO35" s="300">
        <v>129135</v>
      </c>
      <c r="AP35" s="300">
        <v>16344</v>
      </c>
      <c r="AQ35" s="301">
        <v>24428</v>
      </c>
      <c r="AR35" s="302">
        <v>-33.1</v>
      </c>
    </row>
    <row r="36" spans="1:46" ht="27" customHeight="1" x14ac:dyDescent="0.15">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66" t="s">
        <v>504</v>
      </c>
      <c r="AL36" s="1167"/>
      <c r="AM36" s="1167"/>
      <c r="AN36" s="1168"/>
      <c r="AO36" s="300" t="s">
        <v>486</v>
      </c>
      <c r="AP36" s="300" t="s">
        <v>486</v>
      </c>
      <c r="AQ36" s="301">
        <v>4294</v>
      </c>
      <c r="AR36" s="302" t="s">
        <v>486</v>
      </c>
    </row>
    <row r="37" spans="1:46" ht="13.5" customHeight="1" x14ac:dyDescent="0.15">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66" t="s">
        <v>505</v>
      </c>
      <c r="AL37" s="1167"/>
      <c r="AM37" s="1167"/>
      <c r="AN37" s="1168"/>
      <c r="AO37" s="300">
        <v>19847</v>
      </c>
      <c r="AP37" s="300">
        <v>2512</v>
      </c>
      <c r="AQ37" s="301">
        <v>880</v>
      </c>
      <c r="AR37" s="302">
        <v>185.5</v>
      </c>
    </row>
    <row r="38" spans="1:46" ht="27" customHeight="1" x14ac:dyDescent="0.15">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69" t="s">
        <v>506</v>
      </c>
      <c r="AL38" s="1170"/>
      <c r="AM38" s="1170"/>
      <c r="AN38" s="1171"/>
      <c r="AO38" s="303">
        <v>690</v>
      </c>
      <c r="AP38" s="303">
        <v>87</v>
      </c>
      <c r="AQ38" s="304">
        <v>22</v>
      </c>
      <c r="AR38" s="292">
        <v>295.5</v>
      </c>
      <c r="AS38" s="299"/>
    </row>
    <row r="39" spans="1:46" x14ac:dyDescent="0.15">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69" t="s">
        <v>507</v>
      </c>
      <c r="AL39" s="1170"/>
      <c r="AM39" s="1170"/>
      <c r="AN39" s="1171"/>
      <c r="AO39" s="300">
        <v>-47960</v>
      </c>
      <c r="AP39" s="300">
        <v>-6070</v>
      </c>
      <c r="AQ39" s="301">
        <v>-5293</v>
      </c>
      <c r="AR39" s="302">
        <v>14.7</v>
      </c>
      <c r="AS39" s="299"/>
    </row>
    <row r="40" spans="1:46" ht="27" customHeight="1" x14ac:dyDescent="0.15">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66" t="s">
        <v>508</v>
      </c>
      <c r="AL40" s="1167"/>
      <c r="AM40" s="1167"/>
      <c r="AN40" s="1168"/>
      <c r="AO40" s="300">
        <v>-891653</v>
      </c>
      <c r="AP40" s="300">
        <v>-112853</v>
      </c>
      <c r="AQ40" s="301">
        <v>-99375</v>
      </c>
      <c r="AR40" s="302">
        <v>13.6</v>
      </c>
      <c r="AS40" s="299"/>
    </row>
    <row r="41" spans="1:46" x14ac:dyDescent="0.15">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72" t="s">
        <v>287</v>
      </c>
      <c r="AL41" s="1173"/>
      <c r="AM41" s="1173"/>
      <c r="AN41" s="1174"/>
      <c r="AO41" s="300">
        <v>404840</v>
      </c>
      <c r="AP41" s="300">
        <v>51239</v>
      </c>
      <c r="AQ41" s="301">
        <v>49775</v>
      </c>
      <c r="AR41" s="302">
        <v>2.9</v>
      </c>
      <c r="AS41" s="299"/>
    </row>
    <row r="42" spans="1:46" x14ac:dyDescent="0.15">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x14ac:dyDescent="0.15">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x14ac:dyDescent="0.15">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x14ac:dyDescent="0.15">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x14ac:dyDescent="0.15">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15">
      <c r="A47" s="309" t="s">
        <v>509</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x14ac:dyDescent="0.15">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510</v>
      </c>
      <c r="AL48" s="310"/>
      <c r="AM48" s="310"/>
      <c r="AN48" s="310"/>
      <c r="AO48" s="310"/>
      <c r="AP48" s="310"/>
      <c r="AQ48" s="311"/>
      <c r="AR48" s="310"/>
    </row>
    <row r="49" spans="1:44" ht="13.5" customHeight="1" x14ac:dyDescent="0.15">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61" t="s">
        <v>478</v>
      </c>
      <c r="AN49" s="1163" t="s">
        <v>511</v>
      </c>
      <c r="AO49" s="1164"/>
      <c r="AP49" s="1164"/>
      <c r="AQ49" s="1164"/>
      <c r="AR49" s="1165"/>
    </row>
    <row r="50" spans="1:44" x14ac:dyDescent="0.15">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62"/>
      <c r="AN50" s="316" t="s">
        <v>512</v>
      </c>
      <c r="AO50" s="317" t="s">
        <v>513</v>
      </c>
      <c r="AP50" s="318" t="s">
        <v>514</v>
      </c>
      <c r="AQ50" s="319" t="s">
        <v>515</v>
      </c>
      <c r="AR50" s="320" t="s">
        <v>516</v>
      </c>
    </row>
    <row r="51" spans="1:44" x14ac:dyDescent="0.15">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517</v>
      </c>
      <c r="AL51" s="313"/>
      <c r="AM51" s="321">
        <v>2035634</v>
      </c>
      <c r="AN51" s="322">
        <v>240363</v>
      </c>
      <c r="AO51" s="323">
        <v>5</v>
      </c>
      <c r="AP51" s="324">
        <v>200194</v>
      </c>
      <c r="AQ51" s="325">
        <v>5.2</v>
      </c>
      <c r="AR51" s="326">
        <v>-0.2</v>
      </c>
    </row>
    <row r="52" spans="1:44" x14ac:dyDescent="0.15">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518</v>
      </c>
      <c r="AM52" s="329">
        <v>897266</v>
      </c>
      <c r="AN52" s="330">
        <v>105947</v>
      </c>
      <c r="AO52" s="331">
        <v>40.200000000000003</v>
      </c>
      <c r="AP52" s="332">
        <v>106422</v>
      </c>
      <c r="AQ52" s="333">
        <v>20.100000000000001</v>
      </c>
      <c r="AR52" s="334">
        <v>20.100000000000001</v>
      </c>
    </row>
    <row r="53" spans="1:44" x14ac:dyDescent="0.15">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519</v>
      </c>
      <c r="AL53" s="313"/>
      <c r="AM53" s="321">
        <v>2464494</v>
      </c>
      <c r="AN53" s="322">
        <v>296356</v>
      </c>
      <c r="AO53" s="323">
        <v>23.3</v>
      </c>
      <c r="AP53" s="324">
        <v>196914</v>
      </c>
      <c r="AQ53" s="325">
        <v>-1.6</v>
      </c>
      <c r="AR53" s="326">
        <v>24.9</v>
      </c>
    </row>
    <row r="54" spans="1:44" x14ac:dyDescent="0.15">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518</v>
      </c>
      <c r="AM54" s="329">
        <v>756556</v>
      </c>
      <c r="AN54" s="330">
        <v>90976</v>
      </c>
      <c r="AO54" s="331">
        <v>-14.1</v>
      </c>
      <c r="AP54" s="332">
        <v>98966</v>
      </c>
      <c r="AQ54" s="333">
        <v>-7</v>
      </c>
      <c r="AR54" s="334">
        <v>-7.1</v>
      </c>
    </row>
    <row r="55" spans="1:44" x14ac:dyDescent="0.15">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520</v>
      </c>
      <c r="AL55" s="313"/>
      <c r="AM55" s="321">
        <v>3656747</v>
      </c>
      <c r="AN55" s="322">
        <v>451673</v>
      </c>
      <c r="AO55" s="323">
        <v>52.4</v>
      </c>
      <c r="AP55" s="324">
        <v>204757</v>
      </c>
      <c r="AQ55" s="325">
        <v>4</v>
      </c>
      <c r="AR55" s="326">
        <v>48.4</v>
      </c>
    </row>
    <row r="56" spans="1:44" x14ac:dyDescent="0.15">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518</v>
      </c>
      <c r="AM56" s="329">
        <v>1054834</v>
      </c>
      <c r="AN56" s="330">
        <v>130291</v>
      </c>
      <c r="AO56" s="331">
        <v>43.2</v>
      </c>
      <c r="AP56" s="332">
        <v>106071</v>
      </c>
      <c r="AQ56" s="333">
        <v>7.2</v>
      </c>
      <c r="AR56" s="334">
        <v>36</v>
      </c>
    </row>
    <row r="57" spans="1:44" x14ac:dyDescent="0.15">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521</v>
      </c>
      <c r="AL57" s="313"/>
      <c r="AM57" s="321">
        <v>3292097</v>
      </c>
      <c r="AN57" s="322">
        <v>412388</v>
      </c>
      <c r="AO57" s="323">
        <v>-8.6999999999999993</v>
      </c>
      <c r="AP57" s="324">
        <v>194971</v>
      </c>
      <c r="AQ57" s="325">
        <v>-4.8</v>
      </c>
      <c r="AR57" s="326">
        <v>-3.9</v>
      </c>
    </row>
    <row r="58" spans="1:44" x14ac:dyDescent="0.15">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518</v>
      </c>
      <c r="AM58" s="329">
        <v>969556</v>
      </c>
      <c r="AN58" s="330">
        <v>121453</v>
      </c>
      <c r="AO58" s="331">
        <v>-6.8</v>
      </c>
      <c r="AP58" s="332">
        <v>105966</v>
      </c>
      <c r="AQ58" s="333">
        <v>-0.1</v>
      </c>
      <c r="AR58" s="334">
        <v>-6.7</v>
      </c>
    </row>
    <row r="59" spans="1:44" x14ac:dyDescent="0.15">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522</v>
      </c>
      <c r="AL59" s="313"/>
      <c r="AM59" s="321">
        <v>3506299</v>
      </c>
      <c r="AN59" s="322">
        <v>443779</v>
      </c>
      <c r="AO59" s="323">
        <v>7.6</v>
      </c>
      <c r="AP59" s="324">
        <v>224172</v>
      </c>
      <c r="AQ59" s="325">
        <v>15</v>
      </c>
      <c r="AR59" s="326">
        <v>-7.4</v>
      </c>
    </row>
    <row r="60" spans="1:44" x14ac:dyDescent="0.15">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518</v>
      </c>
      <c r="AM60" s="329">
        <v>1133728</v>
      </c>
      <c r="AN60" s="330">
        <v>143492</v>
      </c>
      <c r="AO60" s="331">
        <v>18.100000000000001</v>
      </c>
      <c r="AP60" s="332">
        <v>117611</v>
      </c>
      <c r="AQ60" s="333">
        <v>11</v>
      </c>
      <c r="AR60" s="334">
        <v>7.1</v>
      </c>
    </row>
    <row r="61" spans="1:44" x14ac:dyDescent="0.15">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523</v>
      </c>
      <c r="AL61" s="335"/>
      <c r="AM61" s="336">
        <v>2991054</v>
      </c>
      <c r="AN61" s="337">
        <v>368912</v>
      </c>
      <c r="AO61" s="338">
        <v>15.9</v>
      </c>
      <c r="AP61" s="339">
        <v>204202</v>
      </c>
      <c r="AQ61" s="340">
        <v>3.6</v>
      </c>
      <c r="AR61" s="326">
        <v>12.3</v>
      </c>
    </row>
    <row r="62" spans="1:44" x14ac:dyDescent="0.15">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518</v>
      </c>
      <c r="AM62" s="329">
        <v>962388</v>
      </c>
      <c r="AN62" s="330">
        <v>118432</v>
      </c>
      <c r="AO62" s="331">
        <v>16.100000000000001</v>
      </c>
      <c r="AP62" s="332">
        <v>107007</v>
      </c>
      <c r="AQ62" s="333">
        <v>6.2</v>
      </c>
      <c r="AR62" s="334">
        <v>9.9</v>
      </c>
    </row>
    <row r="63" spans="1:44" x14ac:dyDescent="0.15">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x14ac:dyDescent="0.15">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x14ac:dyDescent="0.15">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x14ac:dyDescent="0.15">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15">
      <c r="AK67" s="250"/>
      <c r="AL67" s="250"/>
      <c r="AM67" s="250"/>
      <c r="AN67" s="250"/>
      <c r="AO67" s="250"/>
      <c r="AP67" s="250"/>
      <c r="AQ67" s="250"/>
      <c r="AR67" s="250"/>
      <c r="AS67" s="250"/>
      <c r="AT67" s="250"/>
    </row>
    <row r="68" spans="1:46" ht="13.5" hidden="1" customHeight="1" x14ac:dyDescent="0.15">
      <c r="AK68" s="250"/>
      <c r="AL68" s="250"/>
      <c r="AM68" s="250"/>
      <c r="AN68" s="250"/>
      <c r="AO68" s="250"/>
      <c r="AP68" s="250"/>
      <c r="AQ68" s="250"/>
      <c r="AR68" s="250"/>
    </row>
    <row r="69" spans="1:46" ht="13.5" hidden="1" customHeight="1" x14ac:dyDescent="0.15">
      <c r="AK69" s="250"/>
      <c r="AL69" s="250"/>
      <c r="AM69" s="250"/>
      <c r="AN69" s="250"/>
      <c r="AO69" s="250"/>
      <c r="AP69" s="250"/>
      <c r="AQ69" s="250"/>
      <c r="AR69" s="250"/>
    </row>
    <row r="70" spans="1:46" hidden="1" x14ac:dyDescent="0.15">
      <c r="AK70" s="250"/>
      <c r="AL70" s="250"/>
      <c r="AM70" s="250"/>
      <c r="AN70" s="250"/>
      <c r="AO70" s="250"/>
      <c r="AP70" s="250"/>
      <c r="AQ70" s="250"/>
      <c r="AR70" s="250"/>
    </row>
    <row r="71" spans="1:46" hidden="1" x14ac:dyDescent="0.15">
      <c r="AK71" s="250"/>
      <c r="AL71" s="250"/>
      <c r="AM71" s="250"/>
      <c r="AN71" s="250"/>
      <c r="AO71" s="250"/>
      <c r="AP71" s="250"/>
      <c r="AQ71" s="250"/>
      <c r="AR71" s="250"/>
    </row>
    <row r="72" spans="1:46" hidden="1" x14ac:dyDescent="0.15">
      <c r="AK72" s="250"/>
      <c r="AL72" s="250"/>
      <c r="AM72" s="250"/>
      <c r="AN72" s="250"/>
      <c r="AO72" s="250"/>
      <c r="AP72" s="250"/>
      <c r="AQ72" s="250"/>
      <c r="AR72" s="250"/>
    </row>
    <row r="73" spans="1:46" hidden="1" x14ac:dyDescent="0.15">
      <c r="AK73" s="250"/>
      <c r="AL73" s="250"/>
      <c r="AM73" s="250"/>
      <c r="AN73" s="250"/>
      <c r="AO73" s="250"/>
      <c r="AP73" s="250"/>
      <c r="AQ73" s="250"/>
      <c r="AR73" s="250"/>
    </row>
  </sheetData>
  <sheetProtection algorithmName="SHA-512" hashValue="lgc8XeQ+4knhUdKz59Ey0ptGNBS5ySsw+ZtwTZEzv1h4LddW3YE5shz6GyUXCkJmaVe1JfRp7BLCw85doCEBAA==" saltValue="YGM5W7E7U1PNzY7+mGZrVA=="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15"/>
  <cols>
    <col min="1" max="125" width="2.5" style="248" customWidth="1"/>
    <col min="126" max="16384" width="9" style="247" hidden="1"/>
  </cols>
  <sheetData>
    <row r="1" spans="2:125"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x14ac:dyDescent="0.15">
      <c r="B2" s="247"/>
      <c r="DG2" s="247"/>
    </row>
    <row r="3" spans="2:125" x14ac:dyDescent="0.1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x14ac:dyDescent="0.15"/>
    <row r="5" spans="2:125" x14ac:dyDescent="0.15"/>
    <row r="6" spans="2:125" x14ac:dyDescent="0.15"/>
    <row r="7" spans="2:125" x14ac:dyDescent="0.15"/>
    <row r="8" spans="2:125" x14ac:dyDescent="0.15"/>
    <row r="9" spans="2:125" x14ac:dyDescent="0.15">
      <c r="DU9" s="247"/>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7"/>
    </row>
    <row r="18" spans="125:125" x14ac:dyDescent="0.15"/>
    <row r="19" spans="125:125" x14ac:dyDescent="0.15"/>
    <row r="20" spans="125:125" x14ac:dyDescent="0.15">
      <c r="DU20" s="247"/>
    </row>
    <row r="21" spans="125:125" x14ac:dyDescent="0.15">
      <c r="DU21" s="247"/>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7"/>
    </row>
    <row r="29" spans="125:125" x14ac:dyDescent="0.15"/>
    <row r="30" spans="125:125" x14ac:dyDescent="0.15"/>
    <row r="31" spans="125:125" x14ac:dyDescent="0.15"/>
    <row r="32" spans="125:125" x14ac:dyDescent="0.15"/>
    <row r="33" spans="2:125" x14ac:dyDescent="0.15">
      <c r="B33" s="247"/>
      <c r="G33" s="247"/>
      <c r="I33" s="247"/>
    </row>
    <row r="34" spans="2:125" x14ac:dyDescent="0.15">
      <c r="C34" s="247"/>
      <c r="P34" s="247"/>
      <c r="DE34" s="247"/>
      <c r="DH34" s="247"/>
    </row>
    <row r="35" spans="2:125" x14ac:dyDescent="0.15">
      <c r="D35" s="247"/>
      <c r="E35" s="247"/>
      <c r="DG35" s="247"/>
      <c r="DJ35" s="247"/>
      <c r="DP35" s="247"/>
      <c r="DQ35" s="247"/>
      <c r="DR35" s="247"/>
      <c r="DS35" s="247"/>
      <c r="DT35" s="247"/>
      <c r="DU35" s="247"/>
    </row>
    <row r="36" spans="2:125" x14ac:dyDescent="0.1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x14ac:dyDescent="0.15">
      <c r="DU37" s="247"/>
    </row>
    <row r="38" spans="2:125" x14ac:dyDescent="0.15">
      <c r="DT38" s="247"/>
      <c r="DU38" s="247"/>
    </row>
    <row r="39" spans="2:125" x14ac:dyDescent="0.15"/>
    <row r="40" spans="2:125" x14ac:dyDescent="0.15">
      <c r="DH40" s="247"/>
    </row>
    <row r="41" spans="2:125" x14ac:dyDescent="0.15">
      <c r="DE41" s="247"/>
    </row>
    <row r="42" spans="2:125" x14ac:dyDescent="0.15">
      <c r="DG42" s="247"/>
      <c r="DJ42" s="247"/>
    </row>
    <row r="43" spans="2:125" x14ac:dyDescent="0.1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x14ac:dyDescent="0.15">
      <c r="DU44" s="247"/>
    </row>
    <row r="45" spans="2:125" x14ac:dyDescent="0.15"/>
    <row r="46" spans="2:125" x14ac:dyDescent="0.15"/>
    <row r="47" spans="2:125" x14ac:dyDescent="0.15"/>
    <row r="48" spans="2:125" x14ac:dyDescent="0.15">
      <c r="DT48" s="247"/>
      <c r="DU48" s="247"/>
    </row>
    <row r="49" spans="120:125" x14ac:dyDescent="0.15">
      <c r="DU49" s="247"/>
    </row>
    <row r="50" spans="120:125" x14ac:dyDescent="0.15">
      <c r="DU50" s="247"/>
    </row>
    <row r="51" spans="120:125" x14ac:dyDescent="0.15">
      <c r="DP51" s="247"/>
      <c r="DQ51" s="247"/>
      <c r="DR51" s="247"/>
      <c r="DS51" s="247"/>
      <c r="DT51" s="247"/>
      <c r="DU51" s="247"/>
    </row>
    <row r="52" spans="120:125" x14ac:dyDescent="0.15"/>
    <row r="53" spans="120:125" x14ac:dyDescent="0.15"/>
    <row r="54" spans="120:125" x14ac:dyDescent="0.15">
      <c r="DU54" s="247"/>
    </row>
    <row r="55" spans="120:125" x14ac:dyDescent="0.15"/>
    <row r="56" spans="120:125" x14ac:dyDescent="0.15"/>
    <row r="57" spans="120:125" x14ac:dyDescent="0.15"/>
    <row r="58" spans="120:125" x14ac:dyDescent="0.15">
      <c r="DU58" s="247"/>
    </row>
    <row r="59" spans="120:125" x14ac:dyDescent="0.15"/>
    <row r="60" spans="120:125" x14ac:dyDescent="0.15"/>
    <row r="61" spans="120:125" x14ac:dyDescent="0.15"/>
    <row r="62" spans="120:125" x14ac:dyDescent="0.15"/>
    <row r="63" spans="120:125" x14ac:dyDescent="0.15">
      <c r="DU63" s="247"/>
    </row>
    <row r="64" spans="120:125" x14ac:dyDescent="0.15">
      <c r="DT64" s="247"/>
      <c r="DU64" s="247"/>
    </row>
    <row r="65" spans="123:125" x14ac:dyDescent="0.15"/>
    <row r="66" spans="123:125" x14ac:dyDescent="0.15"/>
    <row r="67" spans="123:125" x14ac:dyDescent="0.15"/>
    <row r="68" spans="123:125" x14ac:dyDescent="0.15"/>
    <row r="69" spans="123:125" x14ac:dyDescent="0.15">
      <c r="DS69" s="247"/>
      <c r="DT69" s="247"/>
      <c r="DU69" s="247"/>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7"/>
    </row>
    <row r="83" spans="116:125" x14ac:dyDescent="0.15">
      <c r="DM83" s="247"/>
      <c r="DN83" s="247"/>
      <c r="DO83" s="247"/>
      <c r="DP83" s="247"/>
      <c r="DQ83" s="247"/>
      <c r="DR83" s="247"/>
      <c r="DS83" s="247"/>
      <c r="DT83" s="247"/>
      <c r="DU83" s="247"/>
    </row>
    <row r="84" spans="116:125" x14ac:dyDescent="0.15"/>
    <row r="85" spans="116:125" x14ac:dyDescent="0.15"/>
    <row r="86" spans="116:125" x14ac:dyDescent="0.15"/>
    <row r="87" spans="116:125" x14ac:dyDescent="0.15"/>
    <row r="88" spans="116:125" x14ac:dyDescent="0.15">
      <c r="DU88" s="247"/>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7"/>
      <c r="DT94" s="247"/>
      <c r="DU94" s="247"/>
    </row>
    <row r="95" spans="116:125" ht="13.5" customHeight="1" x14ac:dyDescent="0.15">
      <c r="DU95" s="247"/>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7"/>
    </row>
    <row r="102" spans="124:125" ht="13.5" customHeight="1" x14ac:dyDescent="0.15"/>
    <row r="103" spans="124:125" ht="13.5" customHeight="1" x14ac:dyDescent="0.15"/>
    <row r="104" spans="124:125" ht="13.5" customHeight="1" x14ac:dyDescent="0.15">
      <c r="DT104" s="247"/>
      <c r="DU104" s="247"/>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7" t="s">
        <v>475</v>
      </c>
    </row>
    <row r="121" spans="125:125" ht="13.5" hidden="1" customHeight="1" x14ac:dyDescent="0.15">
      <c r="DU121" s="247"/>
    </row>
  </sheetData>
  <sheetProtection algorithmName="SHA-512" hashValue="HL5KV6HtDwcrbbygKqfj11OBQPGHqGO2QgsYqSdUH0FekijvlKDPbeYqNhmS3GBNQ/2zAX6tqMAPU1Uvx7OZKw==" saltValue="48ERLanpWoOUKoKAups8I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15"/>
  <cols>
    <col min="1" max="125" width="2.5" style="248" customWidth="1"/>
    <col min="126" max="142" width="0" style="247" hidden="1" customWidth="1"/>
    <col min="143" max="16384" width="9" style="247" hidden="1"/>
  </cols>
  <sheetData>
    <row r="1" spans="1:125"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x14ac:dyDescent="0.15">
      <c r="B2" s="247"/>
      <c r="T2" s="247"/>
    </row>
    <row r="3" spans="1:125"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7"/>
      <c r="G33" s="247"/>
      <c r="I33" s="247"/>
    </row>
    <row r="34" spans="2:125" x14ac:dyDescent="0.15">
      <c r="C34" s="247"/>
      <c r="P34" s="247"/>
      <c r="R34" s="247"/>
      <c r="U34" s="247"/>
    </row>
    <row r="35" spans="2:125" x14ac:dyDescent="0.1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x14ac:dyDescent="0.15">
      <c r="F36" s="247"/>
      <c r="H36" s="247"/>
      <c r="J36" s="247"/>
      <c r="K36" s="247"/>
      <c r="L36" s="247"/>
      <c r="M36" s="247"/>
      <c r="N36" s="247"/>
      <c r="O36" s="247"/>
      <c r="Q36" s="247"/>
      <c r="S36" s="247"/>
      <c r="V36" s="247"/>
    </row>
    <row r="37" spans="2:125" x14ac:dyDescent="0.15"/>
    <row r="38" spans="2:125" x14ac:dyDescent="0.15"/>
    <row r="39" spans="2:125" x14ac:dyDescent="0.15"/>
    <row r="40" spans="2:125" x14ac:dyDescent="0.15">
      <c r="U40" s="247"/>
    </row>
    <row r="41" spans="2:125" x14ac:dyDescent="0.15">
      <c r="R41" s="247"/>
    </row>
    <row r="42" spans="2:125" x14ac:dyDescent="0.1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x14ac:dyDescent="0.15">
      <c r="Q43" s="247"/>
      <c r="S43" s="247"/>
      <c r="V43" s="247"/>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8" t="s">
        <v>475</v>
      </c>
    </row>
  </sheetData>
  <sheetProtection algorithmName="SHA-512" hashValue="8/Ww1az2lDWJeuzm3g2H5CMHoyKcwERRmLwuKZCDojnW6/MnsqFN3MfSVin3ySMAll20ipz5XdBmjrKea76Aww==" saltValue="MMvoTHpFkHRlLZpFFp/5x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525</v>
      </c>
      <c r="G46" s="8" t="s">
        <v>526</v>
      </c>
      <c r="H46" s="8" t="s">
        <v>527</v>
      </c>
      <c r="I46" s="8" t="s">
        <v>528</v>
      </c>
      <c r="J46" s="9" t="s">
        <v>529</v>
      </c>
    </row>
    <row r="47" spans="2:10" ht="57.75" customHeight="1" x14ac:dyDescent="0.15">
      <c r="B47" s="10"/>
      <c r="C47" s="1175" t="s">
        <v>3</v>
      </c>
      <c r="D47" s="1175"/>
      <c r="E47" s="1176"/>
      <c r="F47" s="11">
        <v>77.77</v>
      </c>
      <c r="G47" s="12">
        <v>81.59</v>
      </c>
      <c r="H47" s="12">
        <v>91.44</v>
      </c>
      <c r="I47" s="12">
        <v>98.37</v>
      </c>
      <c r="J47" s="13">
        <v>96.45</v>
      </c>
    </row>
    <row r="48" spans="2:10" ht="57.75" customHeight="1" x14ac:dyDescent="0.15">
      <c r="B48" s="14"/>
      <c r="C48" s="1177" t="s">
        <v>4</v>
      </c>
      <c r="D48" s="1177"/>
      <c r="E48" s="1178"/>
      <c r="F48" s="15">
        <v>6.82</v>
      </c>
      <c r="G48" s="16">
        <v>7.3</v>
      </c>
      <c r="H48" s="16">
        <v>10.39</v>
      </c>
      <c r="I48" s="16">
        <v>6.42</v>
      </c>
      <c r="J48" s="17">
        <v>5.8</v>
      </c>
    </row>
    <row r="49" spans="2:10" ht="57.75" customHeight="1" thickBot="1" x14ac:dyDescent="0.2">
      <c r="B49" s="18"/>
      <c r="C49" s="1179" t="s">
        <v>5</v>
      </c>
      <c r="D49" s="1179"/>
      <c r="E49" s="1180"/>
      <c r="F49" s="19">
        <v>3.74</v>
      </c>
      <c r="G49" s="20">
        <v>9.2899999999999991</v>
      </c>
      <c r="H49" s="20">
        <v>10.92</v>
      </c>
      <c r="I49" s="20">
        <v>5.31</v>
      </c>
      <c r="J49" s="21">
        <v>0.19</v>
      </c>
    </row>
    <row r="50" spans="2:10" x14ac:dyDescent="0.15"/>
  </sheetData>
  <sheetProtection algorithmName="SHA-512" hashValue="SnkBPwxKfxDEGrDluHI0vBgivKLyXBBK0CkJOmjZXSLmcBFtFwwpd9QnNglknaqCikExcO/3DGA867n+ZY8Ojg==" saltValue="XTjrgQBZPsxZJxnFGTSB1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15">
      <c r="A34" s="22"/>
      <c r="B34" s="31"/>
      <c r="C34" s="1187" t="s">
        <v>530</v>
      </c>
      <c r="D34" s="1187"/>
      <c r="E34" s="1188"/>
      <c r="F34" s="32">
        <v>5.65</v>
      </c>
      <c r="G34" s="33">
        <v>6.08</v>
      </c>
      <c r="H34" s="33">
        <v>6.91</v>
      </c>
      <c r="I34" s="33">
        <v>7.36</v>
      </c>
      <c r="J34" s="34">
        <v>7.75</v>
      </c>
      <c r="K34" s="22"/>
      <c r="L34" s="22"/>
      <c r="M34" s="22"/>
      <c r="N34" s="22"/>
      <c r="O34" s="22"/>
      <c r="P34" s="22"/>
    </row>
    <row r="35" spans="1:16" ht="39" customHeight="1" x14ac:dyDescent="0.15">
      <c r="A35" s="22"/>
      <c r="B35" s="35"/>
      <c r="C35" s="1181" t="s">
        <v>531</v>
      </c>
      <c r="D35" s="1182"/>
      <c r="E35" s="1183"/>
      <c r="F35" s="36">
        <v>6.82</v>
      </c>
      <c r="G35" s="37">
        <v>7.3</v>
      </c>
      <c r="H35" s="37">
        <v>10.38</v>
      </c>
      <c r="I35" s="37">
        <v>6.41</v>
      </c>
      <c r="J35" s="38">
        <v>5.79</v>
      </c>
      <c r="K35" s="22"/>
      <c r="L35" s="22"/>
      <c r="M35" s="22"/>
      <c r="N35" s="22"/>
      <c r="O35" s="22"/>
      <c r="P35" s="22"/>
    </row>
    <row r="36" spans="1:16" ht="39" customHeight="1" x14ac:dyDescent="0.15">
      <c r="A36" s="22"/>
      <c r="B36" s="35"/>
      <c r="C36" s="1181" t="s">
        <v>532</v>
      </c>
      <c r="D36" s="1182"/>
      <c r="E36" s="1183"/>
      <c r="F36" s="36">
        <v>0.09</v>
      </c>
      <c r="G36" s="37">
        <v>0.5</v>
      </c>
      <c r="H36" s="37">
        <v>0.56999999999999995</v>
      </c>
      <c r="I36" s="37">
        <v>0.73</v>
      </c>
      <c r="J36" s="38">
        <v>0.83</v>
      </c>
      <c r="K36" s="22"/>
      <c r="L36" s="22"/>
      <c r="M36" s="22"/>
      <c r="N36" s="22"/>
      <c r="O36" s="22"/>
      <c r="P36" s="22"/>
    </row>
    <row r="37" spans="1:16" ht="39" customHeight="1" x14ac:dyDescent="0.15">
      <c r="A37" s="22"/>
      <c r="B37" s="35"/>
      <c r="C37" s="1181" t="s">
        <v>533</v>
      </c>
      <c r="D37" s="1182"/>
      <c r="E37" s="1183"/>
      <c r="F37" s="36" t="s">
        <v>486</v>
      </c>
      <c r="G37" s="37" t="s">
        <v>486</v>
      </c>
      <c r="H37" s="37" t="s">
        <v>486</v>
      </c>
      <c r="I37" s="37" t="s">
        <v>486</v>
      </c>
      <c r="J37" s="38">
        <v>0.41</v>
      </c>
      <c r="K37" s="22"/>
      <c r="L37" s="22"/>
      <c r="M37" s="22"/>
      <c r="N37" s="22"/>
      <c r="O37" s="22"/>
      <c r="P37" s="22"/>
    </row>
    <row r="38" spans="1:16" ht="39" customHeight="1" x14ac:dyDescent="0.15">
      <c r="A38" s="22"/>
      <c r="B38" s="35"/>
      <c r="C38" s="1181" t="s">
        <v>534</v>
      </c>
      <c r="D38" s="1182"/>
      <c r="E38" s="1183"/>
      <c r="F38" s="36" t="s">
        <v>486</v>
      </c>
      <c r="G38" s="37" t="s">
        <v>486</v>
      </c>
      <c r="H38" s="37" t="s">
        <v>486</v>
      </c>
      <c r="I38" s="37" t="s">
        <v>486</v>
      </c>
      <c r="J38" s="38">
        <v>0.06</v>
      </c>
      <c r="K38" s="22"/>
      <c r="L38" s="22"/>
      <c r="M38" s="22"/>
      <c r="N38" s="22"/>
      <c r="O38" s="22"/>
      <c r="P38" s="22"/>
    </row>
    <row r="39" spans="1:16" ht="39" customHeight="1" x14ac:dyDescent="0.15">
      <c r="A39" s="22"/>
      <c r="B39" s="35"/>
      <c r="C39" s="1181" t="s">
        <v>535</v>
      </c>
      <c r="D39" s="1182"/>
      <c r="E39" s="1183"/>
      <c r="F39" s="36">
        <v>0.12</v>
      </c>
      <c r="G39" s="37">
        <v>0.08</v>
      </c>
      <c r="H39" s="37">
        <v>0.02</v>
      </c>
      <c r="I39" s="37">
        <v>0.08</v>
      </c>
      <c r="J39" s="38">
        <v>0.03</v>
      </c>
      <c r="K39" s="22"/>
      <c r="L39" s="22"/>
      <c r="M39" s="22"/>
      <c r="N39" s="22"/>
      <c r="O39" s="22"/>
      <c r="P39" s="22"/>
    </row>
    <row r="40" spans="1:16" ht="39" customHeight="1" x14ac:dyDescent="0.15">
      <c r="A40" s="22"/>
      <c r="B40" s="35"/>
      <c r="C40" s="1181" t="s">
        <v>536</v>
      </c>
      <c r="D40" s="1182"/>
      <c r="E40" s="1183"/>
      <c r="F40" s="36">
        <v>0</v>
      </c>
      <c r="G40" s="37">
        <v>0</v>
      </c>
      <c r="H40" s="37">
        <v>0</v>
      </c>
      <c r="I40" s="37">
        <v>0.01</v>
      </c>
      <c r="J40" s="38">
        <v>0</v>
      </c>
      <c r="K40" s="22"/>
      <c r="L40" s="22"/>
      <c r="M40" s="22"/>
      <c r="N40" s="22"/>
      <c r="O40" s="22"/>
      <c r="P40" s="22"/>
    </row>
    <row r="41" spans="1:16" ht="39" customHeight="1" x14ac:dyDescent="0.15">
      <c r="A41" s="22"/>
      <c r="B41" s="35"/>
      <c r="C41" s="1181"/>
      <c r="D41" s="1182"/>
      <c r="E41" s="1183"/>
      <c r="F41" s="36"/>
      <c r="G41" s="37"/>
      <c r="H41" s="37"/>
      <c r="I41" s="37"/>
      <c r="J41" s="38"/>
      <c r="K41" s="22"/>
      <c r="L41" s="22"/>
      <c r="M41" s="22"/>
      <c r="N41" s="22"/>
      <c r="O41" s="22"/>
      <c r="P41" s="22"/>
    </row>
    <row r="42" spans="1:16" ht="39" customHeight="1" x14ac:dyDescent="0.15">
      <c r="A42" s="22"/>
      <c r="B42" s="39"/>
      <c r="C42" s="1181" t="s">
        <v>537</v>
      </c>
      <c r="D42" s="1182"/>
      <c r="E42" s="1183"/>
      <c r="F42" s="36" t="s">
        <v>486</v>
      </c>
      <c r="G42" s="37" t="s">
        <v>486</v>
      </c>
      <c r="H42" s="37" t="s">
        <v>486</v>
      </c>
      <c r="I42" s="37" t="s">
        <v>486</v>
      </c>
      <c r="J42" s="38" t="s">
        <v>486</v>
      </c>
      <c r="K42" s="22"/>
      <c r="L42" s="22"/>
      <c r="M42" s="22"/>
      <c r="N42" s="22"/>
      <c r="O42" s="22"/>
      <c r="P42" s="22"/>
    </row>
    <row r="43" spans="1:16" ht="39" customHeight="1" thickBot="1" x14ac:dyDescent="0.2">
      <c r="A43" s="22"/>
      <c r="B43" s="40"/>
      <c r="C43" s="1184" t="s">
        <v>538</v>
      </c>
      <c r="D43" s="1185"/>
      <c r="E43" s="1186"/>
      <c r="F43" s="41">
        <v>0.02</v>
      </c>
      <c r="G43" s="42">
        <v>0.02</v>
      </c>
      <c r="H43" s="42">
        <v>0.03</v>
      </c>
      <c r="I43" s="42">
        <v>0.32</v>
      </c>
      <c r="J43" s="43" t="s">
        <v>486</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uBWdZkQbKSZfkoR58WwYQC9i+/t7bnPKfufiNUKGVQyoo8BDhaYqeHgtyOjqa2avOXISNoo9iU3siD9OFESCUQ==" saltValue="dSHtZajdZqy+3PxoYxePb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525</v>
      </c>
      <c r="L44" s="56" t="s">
        <v>526</v>
      </c>
      <c r="M44" s="56" t="s">
        <v>527</v>
      </c>
      <c r="N44" s="56" t="s">
        <v>528</v>
      </c>
      <c r="O44" s="57" t="s">
        <v>529</v>
      </c>
      <c r="P44" s="48"/>
      <c r="Q44" s="48"/>
      <c r="R44" s="48"/>
      <c r="S44" s="48"/>
      <c r="T44" s="48"/>
      <c r="U44" s="48"/>
    </row>
    <row r="45" spans="1:21" ht="30.75" customHeight="1" x14ac:dyDescent="0.15">
      <c r="A45" s="48"/>
      <c r="B45" s="1189" t="s">
        <v>9</v>
      </c>
      <c r="C45" s="1190"/>
      <c r="D45" s="58"/>
      <c r="E45" s="1195" t="s">
        <v>10</v>
      </c>
      <c r="F45" s="1195"/>
      <c r="G45" s="1195"/>
      <c r="H45" s="1195"/>
      <c r="I45" s="1195"/>
      <c r="J45" s="1196"/>
      <c r="K45" s="59">
        <v>1004</v>
      </c>
      <c r="L45" s="60">
        <v>1065</v>
      </c>
      <c r="M45" s="60">
        <v>1147</v>
      </c>
      <c r="N45" s="60">
        <v>1186</v>
      </c>
      <c r="O45" s="61">
        <v>1195</v>
      </c>
      <c r="P45" s="48"/>
      <c r="Q45" s="48"/>
      <c r="R45" s="48"/>
      <c r="S45" s="48"/>
      <c r="T45" s="48"/>
      <c r="U45" s="48"/>
    </row>
    <row r="46" spans="1:21" ht="30.75" customHeight="1" x14ac:dyDescent="0.15">
      <c r="A46" s="48"/>
      <c r="B46" s="1191"/>
      <c r="C46" s="1192"/>
      <c r="D46" s="62"/>
      <c r="E46" s="1197" t="s">
        <v>11</v>
      </c>
      <c r="F46" s="1197"/>
      <c r="G46" s="1197"/>
      <c r="H46" s="1197"/>
      <c r="I46" s="1197"/>
      <c r="J46" s="1198"/>
      <c r="K46" s="63" t="s">
        <v>486</v>
      </c>
      <c r="L46" s="64" t="s">
        <v>486</v>
      </c>
      <c r="M46" s="64" t="s">
        <v>486</v>
      </c>
      <c r="N46" s="64" t="s">
        <v>486</v>
      </c>
      <c r="O46" s="65" t="s">
        <v>486</v>
      </c>
      <c r="P46" s="48"/>
      <c r="Q46" s="48"/>
      <c r="R46" s="48"/>
      <c r="S46" s="48"/>
      <c r="T46" s="48"/>
      <c r="U46" s="48"/>
    </row>
    <row r="47" spans="1:21" ht="30.75" customHeight="1" x14ac:dyDescent="0.15">
      <c r="A47" s="48"/>
      <c r="B47" s="1191"/>
      <c r="C47" s="1192"/>
      <c r="D47" s="62"/>
      <c r="E47" s="1197" t="s">
        <v>12</v>
      </c>
      <c r="F47" s="1197"/>
      <c r="G47" s="1197"/>
      <c r="H47" s="1197"/>
      <c r="I47" s="1197"/>
      <c r="J47" s="1198"/>
      <c r="K47" s="63" t="s">
        <v>486</v>
      </c>
      <c r="L47" s="64" t="s">
        <v>486</v>
      </c>
      <c r="M47" s="64" t="s">
        <v>486</v>
      </c>
      <c r="N47" s="64" t="s">
        <v>486</v>
      </c>
      <c r="O47" s="65" t="s">
        <v>486</v>
      </c>
      <c r="P47" s="48"/>
      <c r="Q47" s="48"/>
      <c r="R47" s="48"/>
      <c r="S47" s="48"/>
      <c r="T47" s="48"/>
      <c r="U47" s="48"/>
    </row>
    <row r="48" spans="1:21" ht="30.75" customHeight="1" x14ac:dyDescent="0.15">
      <c r="A48" s="48"/>
      <c r="B48" s="1191"/>
      <c r="C48" s="1192"/>
      <c r="D48" s="62"/>
      <c r="E48" s="1197" t="s">
        <v>13</v>
      </c>
      <c r="F48" s="1197"/>
      <c r="G48" s="1197"/>
      <c r="H48" s="1197"/>
      <c r="I48" s="1197"/>
      <c r="J48" s="1198"/>
      <c r="K48" s="63">
        <v>135</v>
      </c>
      <c r="L48" s="64">
        <v>140</v>
      </c>
      <c r="M48" s="64">
        <v>147</v>
      </c>
      <c r="N48" s="64">
        <v>153</v>
      </c>
      <c r="O48" s="65">
        <v>129</v>
      </c>
      <c r="P48" s="48"/>
      <c r="Q48" s="48"/>
      <c r="R48" s="48"/>
      <c r="S48" s="48"/>
      <c r="T48" s="48"/>
      <c r="U48" s="48"/>
    </row>
    <row r="49" spans="1:21" ht="30.75" customHeight="1" x14ac:dyDescent="0.15">
      <c r="A49" s="48"/>
      <c r="B49" s="1191"/>
      <c r="C49" s="1192"/>
      <c r="D49" s="62"/>
      <c r="E49" s="1197" t="s">
        <v>14</v>
      </c>
      <c r="F49" s="1197"/>
      <c r="G49" s="1197"/>
      <c r="H49" s="1197"/>
      <c r="I49" s="1197"/>
      <c r="J49" s="1198"/>
      <c r="K49" s="63">
        <v>10</v>
      </c>
      <c r="L49" s="64">
        <v>4</v>
      </c>
      <c r="M49" s="64" t="s">
        <v>486</v>
      </c>
      <c r="N49" s="64" t="s">
        <v>486</v>
      </c>
      <c r="O49" s="65" t="s">
        <v>486</v>
      </c>
      <c r="P49" s="48"/>
      <c r="Q49" s="48"/>
      <c r="R49" s="48"/>
      <c r="S49" s="48"/>
      <c r="T49" s="48"/>
      <c r="U49" s="48"/>
    </row>
    <row r="50" spans="1:21" ht="30.75" customHeight="1" x14ac:dyDescent="0.15">
      <c r="A50" s="48"/>
      <c r="B50" s="1191"/>
      <c r="C50" s="1192"/>
      <c r="D50" s="62"/>
      <c r="E50" s="1197" t="s">
        <v>15</v>
      </c>
      <c r="F50" s="1197"/>
      <c r="G50" s="1197"/>
      <c r="H50" s="1197"/>
      <c r="I50" s="1197"/>
      <c r="J50" s="1198"/>
      <c r="K50" s="63">
        <v>50</v>
      </c>
      <c r="L50" s="64">
        <v>51</v>
      </c>
      <c r="M50" s="64">
        <v>50</v>
      </c>
      <c r="N50" s="64">
        <v>46</v>
      </c>
      <c r="O50" s="65">
        <v>20</v>
      </c>
      <c r="P50" s="48"/>
      <c r="Q50" s="48"/>
      <c r="R50" s="48"/>
      <c r="S50" s="48"/>
      <c r="T50" s="48"/>
      <c r="U50" s="48"/>
    </row>
    <row r="51" spans="1:21" ht="30.75" customHeight="1" x14ac:dyDescent="0.15">
      <c r="A51" s="48"/>
      <c r="B51" s="1193"/>
      <c r="C51" s="1194"/>
      <c r="D51" s="66"/>
      <c r="E51" s="1197" t="s">
        <v>16</v>
      </c>
      <c r="F51" s="1197"/>
      <c r="G51" s="1197"/>
      <c r="H51" s="1197"/>
      <c r="I51" s="1197"/>
      <c r="J51" s="1198"/>
      <c r="K51" s="63">
        <v>0</v>
      </c>
      <c r="L51" s="64">
        <v>0</v>
      </c>
      <c r="M51" s="64">
        <v>0</v>
      </c>
      <c r="N51" s="64">
        <v>0</v>
      </c>
      <c r="O51" s="65">
        <v>1</v>
      </c>
      <c r="P51" s="48"/>
      <c r="Q51" s="48"/>
      <c r="R51" s="48"/>
      <c r="S51" s="48"/>
      <c r="T51" s="48"/>
      <c r="U51" s="48"/>
    </row>
    <row r="52" spans="1:21" ht="30.75" customHeight="1" x14ac:dyDescent="0.15">
      <c r="A52" s="48"/>
      <c r="B52" s="1199" t="s">
        <v>17</v>
      </c>
      <c r="C52" s="1200"/>
      <c r="D52" s="66"/>
      <c r="E52" s="1197" t="s">
        <v>18</v>
      </c>
      <c r="F52" s="1197"/>
      <c r="G52" s="1197"/>
      <c r="H52" s="1197"/>
      <c r="I52" s="1197"/>
      <c r="J52" s="1198"/>
      <c r="K52" s="63">
        <v>869</v>
      </c>
      <c r="L52" s="64">
        <v>887</v>
      </c>
      <c r="M52" s="64">
        <v>936</v>
      </c>
      <c r="N52" s="64">
        <v>930</v>
      </c>
      <c r="O52" s="65">
        <v>939</v>
      </c>
      <c r="P52" s="48"/>
      <c r="Q52" s="48"/>
      <c r="R52" s="48"/>
      <c r="S52" s="48"/>
      <c r="T52" s="48"/>
      <c r="U52" s="48"/>
    </row>
    <row r="53" spans="1:21" ht="30.75" customHeight="1" thickBot="1" x14ac:dyDescent="0.2">
      <c r="A53" s="48"/>
      <c r="B53" s="1201" t="s">
        <v>19</v>
      </c>
      <c r="C53" s="1202"/>
      <c r="D53" s="67"/>
      <c r="E53" s="1203" t="s">
        <v>20</v>
      </c>
      <c r="F53" s="1203"/>
      <c r="G53" s="1203"/>
      <c r="H53" s="1203"/>
      <c r="I53" s="1203"/>
      <c r="J53" s="1204"/>
      <c r="K53" s="68">
        <v>330</v>
      </c>
      <c r="L53" s="69">
        <v>373</v>
      </c>
      <c r="M53" s="69">
        <v>408</v>
      </c>
      <c r="N53" s="69">
        <v>455</v>
      </c>
      <c r="O53" s="70">
        <v>406</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539</v>
      </c>
      <c r="L57" s="81" t="s">
        <v>540</v>
      </c>
      <c r="M57" s="81" t="s">
        <v>541</v>
      </c>
      <c r="N57" s="81" t="s">
        <v>542</v>
      </c>
      <c r="O57" s="82" t="s">
        <v>543</v>
      </c>
      <c r="P57" s="48"/>
      <c r="Q57" s="48"/>
      <c r="R57" s="48"/>
      <c r="S57" s="48"/>
      <c r="T57" s="48"/>
      <c r="U57" s="48"/>
    </row>
    <row r="58" spans="1:21" ht="31.5" customHeight="1" x14ac:dyDescent="0.15">
      <c r="B58" s="1205" t="s">
        <v>24</v>
      </c>
      <c r="C58" s="1206"/>
      <c r="D58" s="1211" t="s">
        <v>25</v>
      </c>
      <c r="E58" s="1212"/>
      <c r="F58" s="1212"/>
      <c r="G58" s="1212"/>
      <c r="H58" s="1212"/>
      <c r="I58" s="1212"/>
      <c r="J58" s="1213"/>
      <c r="K58" s="83"/>
      <c r="L58" s="84"/>
      <c r="M58" s="84"/>
      <c r="N58" s="84"/>
      <c r="O58" s="85"/>
    </row>
    <row r="59" spans="1:21" ht="31.5" customHeight="1" x14ac:dyDescent="0.15">
      <c r="B59" s="1207"/>
      <c r="C59" s="1208"/>
      <c r="D59" s="1214" t="s">
        <v>26</v>
      </c>
      <c r="E59" s="1215"/>
      <c r="F59" s="1215"/>
      <c r="G59" s="1215"/>
      <c r="H59" s="1215"/>
      <c r="I59" s="1215"/>
      <c r="J59" s="1216"/>
      <c r="K59" s="86"/>
      <c r="L59" s="87"/>
      <c r="M59" s="87"/>
      <c r="N59" s="87"/>
      <c r="O59" s="88"/>
    </row>
    <row r="60" spans="1:21" ht="31.5" customHeight="1" thickBot="1" x14ac:dyDescent="0.2">
      <c r="B60" s="1209"/>
      <c r="C60" s="1210"/>
      <c r="D60" s="1217" t="s">
        <v>27</v>
      </c>
      <c r="E60" s="1218"/>
      <c r="F60" s="1218"/>
      <c r="G60" s="1218"/>
      <c r="H60" s="1218"/>
      <c r="I60" s="1218"/>
      <c r="J60" s="1219"/>
      <c r="K60" s="89"/>
      <c r="L60" s="90"/>
      <c r="M60" s="90"/>
      <c r="N60" s="90"/>
      <c r="O60" s="91"/>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TcAG4ntpnaTrvth87Td3ke0DxOyYzAbPdywJ+1mYtdQwet+ixw50iwDCyF2FPS87iPoXA9lt42OHtitZFKQcXQ==" saltValue="IU58zgMTXGUsLpqWqyhdXQ=="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525</v>
      </c>
      <c r="J40" s="103" t="s">
        <v>526</v>
      </c>
      <c r="K40" s="103" t="s">
        <v>527</v>
      </c>
      <c r="L40" s="103" t="s">
        <v>528</v>
      </c>
      <c r="M40" s="104" t="s">
        <v>529</v>
      </c>
    </row>
    <row r="41" spans="2:13" ht="27.75" customHeight="1" x14ac:dyDescent="0.15">
      <c r="B41" s="1220" t="s">
        <v>30</v>
      </c>
      <c r="C41" s="1221"/>
      <c r="D41" s="105"/>
      <c r="E41" s="1226" t="s">
        <v>31</v>
      </c>
      <c r="F41" s="1226"/>
      <c r="G41" s="1226"/>
      <c r="H41" s="1227"/>
      <c r="I41" s="343">
        <v>10789</v>
      </c>
      <c r="J41" s="344">
        <v>11135</v>
      </c>
      <c r="K41" s="344">
        <v>11737</v>
      </c>
      <c r="L41" s="344">
        <v>12361</v>
      </c>
      <c r="M41" s="345">
        <v>13274</v>
      </c>
    </row>
    <row r="42" spans="2:13" ht="27.75" customHeight="1" x14ac:dyDescent="0.15">
      <c r="B42" s="1222"/>
      <c r="C42" s="1223"/>
      <c r="D42" s="106"/>
      <c r="E42" s="1228" t="s">
        <v>32</v>
      </c>
      <c r="F42" s="1228"/>
      <c r="G42" s="1228"/>
      <c r="H42" s="1229"/>
      <c r="I42" s="346">
        <v>237</v>
      </c>
      <c r="J42" s="347">
        <v>196</v>
      </c>
      <c r="K42" s="347">
        <v>154</v>
      </c>
      <c r="L42" s="347">
        <v>113</v>
      </c>
      <c r="M42" s="348">
        <v>97</v>
      </c>
    </row>
    <row r="43" spans="2:13" ht="27.75" customHeight="1" x14ac:dyDescent="0.15">
      <c r="B43" s="1222"/>
      <c r="C43" s="1223"/>
      <c r="D43" s="106"/>
      <c r="E43" s="1228" t="s">
        <v>33</v>
      </c>
      <c r="F43" s="1228"/>
      <c r="G43" s="1228"/>
      <c r="H43" s="1229"/>
      <c r="I43" s="346">
        <v>1878</v>
      </c>
      <c r="J43" s="347">
        <v>1846</v>
      </c>
      <c r="K43" s="347">
        <v>1781</v>
      </c>
      <c r="L43" s="347">
        <v>1691</v>
      </c>
      <c r="M43" s="348">
        <v>1472</v>
      </c>
    </row>
    <row r="44" spans="2:13" ht="27.75" customHeight="1" x14ac:dyDescent="0.15">
      <c r="B44" s="1222"/>
      <c r="C44" s="1223"/>
      <c r="D44" s="106"/>
      <c r="E44" s="1228" t="s">
        <v>34</v>
      </c>
      <c r="F44" s="1228"/>
      <c r="G44" s="1228"/>
      <c r="H44" s="1229"/>
      <c r="I44" s="346">
        <v>5</v>
      </c>
      <c r="J44" s="347" t="s">
        <v>486</v>
      </c>
      <c r="K44" s="347" t="s">
        <v>486</v>
      </c>
      <c r="L44" s="347" t="s">
        <v>486</v>
      </c>
      <c r="M44" s="348">
        <v>92</v>
      </c>
    </row>
    <row r="45" spans="2:13" ht="27.75" customHeight="1" x14ac:dyDescent="0.15">
      <c r="B45" s="1222"/>
      <c r="C45" s="1223"/>
      <c r="D45" s="106"/>
      <c r="E45" s="1228" t="s">
        <v>35</v>
      </c>
      <c r="F45" s="1228"/>
      <c r="G45" s="1228"/>
      <c r="H45" s="1229"/>
      <c r="I45" s="346">
        <v>1288</v>
      </c>
      <c r="J45" s="347">
        <v>1253</v>
      </c>
      <c r="K45" s="347">
        <v>1257</v>
      </c>
      <c r="L45" s="347">
        <v>1295</v>
      </c>
      <c r="M45" s="348">
        <v>1358</v>
      </c>
    </row>
    <row r="46" spans="2:13" ht="27.75" customHeight="1" x14ac:dyDescent="0.15">
      <c r="B46" s="1222"/>
      <c r="C46" s="1223"/>
      <c r="D46" s="107"/>
      <c r="E46" s="1228" t="s">
        <v>36</v>
      </c>
      <c r="F46" s="1228"/>
      <c r="G46" s="1228"/>
      <c r="H46" s="1229"/>
      <c r="I46" s="346" t="s">
        <v>486</v>
      </c>
      <c r="J46" s="347" t="s">
        <v>486</v>
      </c>
      <c r="K46" s="347" t="s">
        <v>486</v>
      </c>
      <c r="L46" s="347" t="s">
        <v>486</v>
      </c>
      <c r="M46" s="348" t="s">
        <v>486</v>
      </c>
    </row>
    <row r="47" spans="2:13" ht="27.75" customHeight="1" x14ac:dyDescent="0.15">
      <c r="B47" s="1222"/>
      <c r="C47" s="1223"/>
      <c r="D47" s="108"/>
      <c r="E47" s="1230" t="s">
        <v>37</v>
      </c>
      <c r="F47" s="1231"/>
      <c r="G47" s="1231"/>
      <c r="H47" s="1232"/>
      <c r="I47" s="346" t="s">
        <v>486</v>
      </c>
      <c r="J47" s="347" t="s">
        <v>486</v>
      </c>
      <c r="K47" s="347" t="s">
        <v>486</v>
      </c>
      <c r="L47" s="347" t="s">
        <v>486</v>
      </c>
      <c r="M47" s="348" t="s">
        <v>486</v>
      </c>
    </row>
    <row r="48" spans="2:13" ht="27.75" customHeight="1" x14ac:dyDescent="0.15">
      <c r="B48" s="1222"/>
      <c r="C48" s="1223"/>
      <c r="D48" s="106"/>
      <c r="E48" s="1228" t="s">
        <v>38</v>
      </c>
      <c r="F48" s="1228"/>
      <c r="G48" s="1228"/>
      <c r="H48" s="1229"/>
      <c r="I48" s="346" t="s">
        <v>486</v>
      </c>
      <c r="J48" s="347" t="s">
        <v>486</v>
      </c>
      <c r="K48" s="347" t="s">
        <v>486</v>
      </c>
      <c r="L48" s="347" t="s">
        <v>486</v>
      </c>
      <c r="M48" s="348" t="s">
        <v>486</v>
      </c>
    </row>
    <row r="49" spans="2:13" ht="27.75" customHeight="1" x14ac:dyDescent="0.15">
      <c r="B49" s="1224"/>
      <c r="C49" s="1225"/>
      <c r="D49" s="106"/>
      <c r="E49" s="1228" t="s">
        <v>39</v>
      </c>
      <c r="F49" s="1228"/>
      <c r="G49" s="1228"/>
      <c r="H49" s="1229"/>
      <c r="I49" s="346" t="s">
        <v>486</v>
      </c>
      <c r="J49" s="347" t="s">
        <v>486</v>
      </c>
      <c r="K49" s="347" t="s">
        <v>486</v>
      </c>
      <c r="L49" s="347" t="s">
        <v>486</v>
      </c>
      <c r="M49" s="348" t="s">
        <v>486</v>
      </c>
    </row>
    <row r="50" spans="2:13" ht="27.75" customHeight="1" x14ac:dyDescent="0.15">
      <c r="B50" s="1233" t="s">
        <v>40</v>
      </c>
      <c r="C50" s="1234"/>
      <c r="D50" s="109"/>
      <c r="E50" s="1228" t="s">
        <v>41</v>
      </c>
      <c r="F50" s="1228"/>
      <c r="G50" s="1228"/>
      <c r="H50" s="1229"/>
      <c r="I50" s="346">
        <v>7494</v>
      </c>
      <c r="J50" s="347">
        <v>7988</v>
      </c>
      <c r="K50" s="347">
        <v>8460</v>
      </c>
      <c r="L50" s="347">
        <v>8867</v>
      </c>
      <c r="M50" s="348">
        <v>8871</v>
      </c>
    </row>
    <row r="51" spans="2:13" ht="27.75" customHeight="1" x14ac:dyDescent="0.15">
      <c r="B51" s="1222"/>
      <c r="C51" s="1223"/>
      <c r="D51" s="106"/>
      <c r="E51" s="1228" t="s">
        <v>42</v>
      </c>
      <c r="F51" s="1228"/>
      <c r="G51" s="1228"/>
      <c r="H51" s="1229"/>
      <c r="I51" s="346">
        <v>447</v>
      </c>
      <c r="J51" s="347">
        <v>469</v>
      </c>
      <c r="K51" s="347">
        <v>496</v>
      </c>
      <c r="L51" s="347">
        <v>531</v>
      </c>
      <c r="M51" s="348">
        <v>576</v>
      </c>
    </row>
    <row r="52" spans="2:13" ht="27.75" customHeight="1" x14ac:dyDescent="0.15">
      <c r="B52" s="1224"/>
      <c r="C52" s="1225"/>
      <c r="D52" s="106"/>
      <c r="E52" s="1228" t="s">
        <v>43</v>
      </c>
      <c r="F52" s="1228"/>
      <c r="G52" s="1228"/>
      <c r="H52" s="1229"/>
      <c r="I52" s="346">
        <v>8789</v>
      </c>
      <c r="J52" s="347">
        <v>8938</v>
      </c>
      <c r="K52" s="347">
        <v>9287</v>
      </c>
      <c r="L52" s="347">
        <v>9718</v>
      </c>
      <c r="M52" s="348">
        <v>10287</v>
      </c>
    </row>
    <row r="53" spans="2:13" ht="27.75" customHeight="1" thickBot="1" x14ac:dyDescent="0.2">
      <c r="B53" s="1235" t="s">
        <v>19</v>
      </c>
      <c r="C53" s="1236"/>
      <c r="D53" s="110"/>
      <c r="E53" s="1237" t="s">
        <v>44</v>
      </c>
      <c r="F53" s="1237"/>
      <c r="G53" s="1237"/>
      <c r="H53" s="1238"/>
      <c r="I53" s="349">
        <v>-2533</v>
      </c>
      <c r="J53" s="350">
        <v>-2965</v>
      </c>
      <c r="K53" s="350">
        <v>-3314</v>
      </c>
      <c r="L53" s="350">
        <v>-3658</v>
      </c>
      <c r="M53" s="351">
        <v>-3440</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4W7JofjSp+edrpDBSvD+qCSMnhStBnRbdL+IDuZnAWt+mNApjov0jPRvo2PkZwAVk41c/r7v0NstkzDwGgtxGA==" saltValue="7by/HNEsAl8K7SRX63knh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527</v>
      </c>
      <c r="G54" s="119" t="s">
        <v>528</v>
      </c>
      <c r="H54" s="120" t="s">
        <v>529</v>
      </c>
    </row>
    <row r="55" spans="2:8" ht="52.5" customHeight="1" x14ac:dyDescent="0.15">
      <c r="B55" s="121"/>
      <c r="C55" s="1247" t="s">
        <v>46</v>
      </c>
      <c r="D55" s="1247"/>
      <c r="E55" s="1248"/>
      <c r="F55" s="352">
        <v>4982</v>
      </c>
      <c r="G55" s="352">
        <v>5486</v>
      </c>
      <c r="H55" s="353">
        <v>5523</v>
      </c>
    </row>
    <row r="56" spans="2:8" ht="52.5" customHeight="1" x14ac:dyDescent="0.15">
      <c r="B56" s="122"/>
      <c r="C56" s="1249" t="s">
        <v>47</v>
      </c>
      <c r="D56" s="1249"/>
      <c r="E56" s="1250"/>
      <c r="F56" s="354">
        <v>945</v>
      </c>
      <c r="G56" s="354">
        <v>946</v>
      </c>
      <c r="H56" s="355">
        <v>946</v>
      </c>
    </row>
    <row r="57" spans="2:8" ht="53.25" customHeight="1" x14ac:dyDescent="0.15">
      <c r="B57" s="122"/>
      <c r="C57" s="1251" t="s">
        <v>48</v>
      </c>
      <c r="D57" s="1251"/>
      <c r="E57" s="1252"/>
      <c r="F57" s="356">
        <v>2250</v>
      </c>
      <c r="G57" s="356">
        <v>2204</v>
      </c>
      <c r="H57" s="357">
        <v>2201</v>
      </c>
    </row>
    <row r="58" spans="2:8" ht="45.75" customHeight="1" x14ac:dyDescent="0.15">
      <c r="B58" s="123"/>
      <c r="C58" s="1239" t="s">
        <v>544</v>
      </c>
      <c r="D58" s="1240"/>
      <c r="E58" s="1241"/>
      <c r="F58" s="358">
        <v>662</v>
      </c>
      <c r="G58" s="358">
        <v>640</v>
      </c>
      <c r="H58" s="359">
        <v>617</v>
      </c>
    </row>
    <row r="59" spans="2:8" ht="45.75" customHeight="1" x14ac:dyDescent="0.15">
      <c r="B59" s="123"/>
      <c r="C59" s="1239" t="s">
        <v>545</v>
      </c>
      <c r="D59" s="1240"/>
      <c r="E59" s="1241"/>
      <c r="F59" s="358">
        <v>515</v>
      </c>
      <c r="G59" s="358">
        <v>515</v>
      </c>
      <c r="H59" s="359">
        <v>515</v>
      </c>
    </row>
    <row r="60" spans="2:8" ht="45.75" customHeight="1" x14ac:dyDescent="0.15">
      <c r="B60" s="123"/>
      <c r="C60" s="1239" t="s">
        <v>546</v>
      </c>
      <c r="D60" s="1240"/>
      <c r="E60" s="1241"/>
      <c r="F60" s="358">
        <v>411</v>
      </c>
      <c r="G60" s="358">
        <v>411</v>
      </c>
      <c r="H60" s="359">
        <v>411</v>
      </c>
    </row>
    <row r="61" spans="2:8" ht="45.75" customHeight="1" x14ac:dyDescent="0.15">
      <c r="B61" s="123"/>
      <c r="C61" s="1239" t="s">
        <v>547</v>
      </c>
      <c r="D61" s="1240"/>
      <c r="E61" s="1241"/>
      <c r="F61" s="358">
        <v>353</v>
      </c>
      <c r="G61" s="358">
        <v>354</v>
      </c>
      <c r="H61" s="359">
        <v>360</v>
      </c>
    </row>
    <row r="62" spans="2:8" ht="45.75" customHeight="1" thickBot="1" x14ac:dyDescent="0.2">
      <c r="B62" s="124"/>
      <c r="C62" s="1242" t="s">
        <v>548</v>
      </c>
      <c r="D62" s="1243"/>
      <c r="E62" s="1244"/>
      <c r="F62" s="360">
        <v>101</v>
      </c>
      <c r="G62" s="360">
        <v>102</v>
      </c>
      <c r="H62" s="361">
        <v>101</v>
      </c>
    </row>
    <row r="63" spans="2:8" ht="52.5" customHeight="1" thickBot="1" x14ac:dyDescent="0.2">
      <c r="B63" s="125"/>
      <c r="C63" s="1245" t="s">
        <v>49</v>
      </c>
      <c r="D63" s="1245"/>
      <c r="E63" s="1246"/>
      <c r="F63" s="362">
        <v>8178</v>
      </c>
      <c r="G63" s="362">
        <v>8636</v>
      </c>
      <c r="H63" s="363">
        <v>8670</v>
      </c>
    </row>
    <row r="64" spans="2:8" x14ac:dyDescent="0.15"/>
  </sheetData>
  <sheetProtection algorithmName="SHA-512" hashValue="sxkZretA/gc1QM8f8CXJ2EwMdol6Nj5tAv/d4MFyQwPFNfNQoJo8BbVpjryqdBKt5NwKiqFHVL0uf/ubPQnqzA==" saltValue="cBAhhns8PZ/lymE3gGc6r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CBFC19-68A3-4051-8C9F-9FEA6828B0E7}">
  <sheetPr>
    <pageSetUpPr fitToPage="1"/>
  </sheetPr>
  <dimension ref="A1:DE85"/>
  <sheetViews>
    <sheetView showGridLines="0" zoomScale="85" zoomScaleNormal="85" zoomScaleSheetLayoutView="55" workbookViewId="0"/>
  </sheetViews>
  <sheetFormatPr defaultColWidth="0" defaultRowHeight="13.5" customHeight="1" zeroHeight="1" x14ac:dyDescent="0.15"/>
  <cols>
    <col min="1" max="1" width="6.375" style="366" customWidth="1"/>
    <col min="2" max="107" width="2.5" style="366" customWidth="1"/>
    <col min="108" max="108" width="6.125" style="373" customWidth="1"/>
    <col min="109" max="109" width="5.875" style="372" customWidth="1"/>
    <col min="110" max="16384" width="8.625" style="366" hidden="1"/>
  </cols>
  <sheetData>
    <row r="1" spans="1:109" ht="42.75" customHeight="1" x14ac:dyDescent="0.15">
      <c r="A1" s="364"/>
      <c r="B1" s="365"/>
      <c r="DD1" s="366"/>
      <c r="DE1" s="366"/>
    </row>
    <row r="2" spans="1:109" ht="25.5" customHeight="1" x14ac:dyDescent="0.15">
      <c r="A2" s="367"/>
      <c r="C2" s="367"/>
      <c r="O2" s="367"/>
      <c r="P2" s="367"/>
      <c r="Q2" s="367"/>
      <c r="R2" s="367"/>
      <c r="S2" s="367"/>
      <c r="T2" s="367"/>
      <c r="U2" s="367"/>
      <c r="V2" s="367"/>
      <c r="W2" s="367"/>
      <c r="X2" s="367"/>
      <c r="Y2" s="367"/>
      <c r="Z2" s="367"/>
      <c r="AA2" s="367"/>
      <c r="AB2" s="367"/>
      <c r="AC2" s="367"/>
      <c r="AD2" s="367"/>
      <c r="AE2" s="367"/>
      <c r="AF2" s="367"/>
      <c r="AG2" s="367"/>
      <c r="AH2" s="367"/>
      <c r="AI2" s="367"/>
      <c r="AU2" s="367"/>
      <c r="BG2" s="367"/>
      <c r="BS2" s="367"/>
      <c r="CE2" s="367"/>
      <c r="CQ2" s="367"/>
      <c r="DD2" s="366"/>
      <c r="DE2" s="366"/>
    </row>
    <row r="3" spans="1:109" ht="25.5" customHeight="1" x14ac:dyDescent="0.15">
      <c r="A3" s="367"/>
      <c r="C3" s="367"/>
      <c r="O3" s="367"/>
      <c r="P3" s="367"/>
      <c r="Q3" s="367"/>
      <c r="R3" s="367"/>
      <c r="S3" s="367"/>
      <c r="T3" s="367"/>
      <c r="U3" s="367"/>
      <c r="V3" s="367"/>
      <c r="W3" s="367"/>
      <c r="X3" s="367"/>
      <c r="Y3" s="367"/>
      <c r="Z3" s="367"/>
      <c r="AA3" s="367"/>
      <c r="AB3" s="367"/>
      <c r="AC3" s="367"/>
      <c r="AD3" s="367"/>
      <c r="AE3" s="367"/>
      <c r="AF3" s="367"/>
      <c r="AG3" s="367"/>
      <c r="AH3" s="367"/>
      <c r="AI3" s="367"/>
      <c r="AU3" s="367"/>
      <c r="BG3" s="367"/>
      <c r="BS3" s="367"/>
      <c r="CE3" s="367"/>
      <c r="CQ3" s="367"/>
      <c r="DD3" s="366"/>
      <c r="DE3" s="366"/>
    </row>
    <row r="4" spans="1:109" s="247" customFormat="1" x14ac:dyDescent="0.15">
      <c r="A4" s="367"/>
      <c r="B4" s="367"/>
      <c r="C4" s="367"/>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row>
    <row r="5" spans="1:109" s="247" customFormat="1" x14ac:dyDescent="0.15">
      <c r="A5" s="367"/>
      <c r="B5" s="367"/>
      <c r="C5" s="367"/>
      <c r="D5" s="367"/>
      <c r="E5" s="367"/>
      <c r="F5" s="367"/>
      <c r="G5" s="367"/>
      <c r="H5" s="367"/>
      <c r="I5" s="367"/>
      <c r="J5" s="367"/>
      <c r="K5" s="367"/>
      <c r="L5" s="367"/>
      <c r="M5" s="367"/>
      <c r="N5" s="367"/>
      <c r="O5" s="367"/>
      <c r="P5" s="367"/>
      <c r="Q5" s="367"/>
      <c r="R5" s="367"/>
      <c r="S5" s="367"/>
      <c r="T5" s="367"/>
      <c r="U5" s="367"/>
      <c r="V5" s="367"/>
      <c r="W5" s="367"/>
      <c r="X5" s="367"/>
      <c r="Y5" s="367"/>
      <c r="Z5" s="367"/>
      <c r="AA5" s="367"/>
      <c r="AB5" s="367"/>
      <c r="AC5" s="367"/>
      <c r="AD5" s="367"/>
      <c r="AE5" s="367"/>
      <c r="AF5" s="367"/>
      <c r="AG5" s="367"/>
      <c r="AH5" s="367"/>
      <c r="AI5" s="367"/>
      <c r="AJ5" s="367"/>
      <c r="AK5" s="367"/>
      <c r="AL5" s="367"/>
      <c r="AM5" s="367"/>
      <c r="AN5" s="367"/>
      <c r="AO5" s="367"/>
      <c r="AP5" s="367"/>
      <c r="AQ5" s="367"/>
      <c r="AR5" s="367"/>
      <c r="AS5" s="367"/>
      <c r="AT5" s="367"/>
      <c r="AU5" s="367"/>
      <c r="AV5" s="367"/>
      <c r="AW5" s="367"/>
      <c r="AX5" s="367"/>
      <c r="AY5" s="367"/>
      <c r="AZ5" s="367"/>
      <c r="BA5" s="367"/>
      <c r="BB5" s="367"/>
      <c r="BC5" s="367"/>
      <c r="BD5" s="367"/>
      <c r="BE5" s="367"/>
      <c r="BF5" s="367"/>
      <c r="BG5" s="367"/>
      <c r="BH5" s="367"/>
      <c r="BI5" s="367"/>
      <c r="BJ5" s="367"/>
      <c r="BK5" s="367"/>
      <c r="BL5" s="367"/>
      <c r="BM5" s="367"/>
      <c r="BN5" s="367"/>
      <c r="BO5" s="367"/>
      <c r="BP5" s="367"/>
      <c r="BQ5" s="367"/>
      <c r="BR5" s="367"/>
      <c r="BS5" s="367"/>
      <c r="BT5" s="367"/>
      <c r="BU5" s="367"/>
      <c r="BV5" s="367"/>
      <c r="BW5" s="367"/>
      <c r="BX5" s="367"/>
      <c r="BY5" s="367"/>
      <c r="BZ5" s="367"/>
      <c r="CA5" s="367"/>
      <c r="CB5" s="367"/>
      <c r="CC5" s="367"/>
      <c r="CD5" s="367"/>
      <c r="CE5" s="367"/>
      <c r="CF5" s="367"/>
      <c r="CG5" s="367"/>
      <c r="CH5" s="367"/>
      <c r="CI5" s="367"/>
      <c r="CJ5" s="367"/>
      <c r="CK5" s="367"/>
      <c r="CL5" s="367"/>
      <c r="CM5" s="367"/>
      <c r="CN5" s="367"/>
      <c r="CO5" s="367"/>
      <c r="CP5" s="367"/>
      <c r="CQ5" s="367"/>
      <c r="CR5" s="367"/>
      <c r="CS5" s="367"/>
      <c r="CT5" s="367"/>
      <c r="CU5" s="367"/>
      <c r="CV5" s="367"/>
      <c r="CW5" s="367"/>
      <c r="CX5" s="367"/>
      <c r="CY5" s="367"/>
      <c r="CZ5" s="367"/>
      <c r="DA5" s="367"/>
      <c r="DB5" s="367"/>
      <c r="DC5" s="367"/>
      <c r="DD5" s="367"/>
      <c r="DE5" s="367"/>
    </row>
    <row r="6" spans="1:109" s="247" customFormat="1" x14ac:dyDescent="0.15">
      <c r="A6" s="367"/>
      <c r="B6" s="367"/>
      <c r="C6" s="367"/>
      <c r="D6" s="367"/>
      <c r="E6" s="367"/>
      <c r="F6" s="367"/>
      <c r="G6" s="367"/>
      <c r="H6" s="367"/>
      <c r="I6" s="367"/>
      <c r="J6" s="367"/>
      <c r="K6" s="367"/>
      <c r="L6" s="367"/>
      <c r="M6" s="367"/>
      <c r="N6" s="367"/>
      <c r="O6" s="367"/>
      <c r="P6" s="367"/>
      <c r="Q6" s="367"/>
      <c r="R6" s="367"/>
      <c r="S6" s="367"/>
      <c r="T6" s="367"/>
      <c r="U6" s="367"/>
      <c r="V6" s="367"/>
      <c r="W6" s="367"/>
      <c r="X6" s="367"/>
      <c r="Y6" s="367"/>
      <c r="Z6" s="367"/>
      <c r="AA6" s="367"/>
      <c r="AB6" s="367"/>
      <c r="AC6" s="367"/>
      <c r="AD6" s="367"/>
      <c r="AE6" s="367"/>
      <c r="AF6" s="367"/>
      <c r="AG6" s="367"/>
      <c r="AH6" s="367"/>
      <c r="AI6" s="367"/>
      <c r="AJ6" s="367"/>
      <c r="AK6" s="367"/>
      <c r="AL6" s="367"/>
      <c r="AM6" s="367"/>
      <c r="AN6" s="367"/>
      <c r="AO6" s="367"/>
      <c r="AP6" s="367"/>
      <c r="AQ6" s="367"/>
      <c r="AR6" s="367"/>
      <c r="AS6" s="367"/>
      <c r="AT6" s="367"/>
      <c r="AU6" s="367"/>
      <c r="AV6" s="367"/>
      <c r="AW6" s="367"/>
      <c r="AX6" s="367"/>
      <c r="AY6" s="367"/>
      <c r="AZ6" s="367"/>
      <c r="BA6" s="367"/>
      <c r="BB6" s="367"/>
      <c r="BC6" s="367"/>
      <c r="BD6" s="367"/>
      <c r="BE6" s="367"/>
      <c r="BF6" s="367"/>
      <c r="BG6" s="367"/>
      <c r="BH6" s="367"/>
      <c r="BI6" s="367"/>
      <c r="BJ6" s="367"/>
      <c r="BK6" s="367"/>
      <c r="BL6" s="367"/>
      <c r="BM6" s="367"/>
      <c r="BN6" s="367"/>
      <c r="BO6" s="367"/>
      <c r="BP6" s="367"/>
      <c r="BQ6" s="367"/>
      <c r="BR6" s="367"/>
      <c r="BS6" s="367"/>
      <c r="BT6" s="367"/>
      <c r="BU6" s="367"/>
      <c r="BV6" s="367"/>
      <c r="BW6" s="367"/>
      <c r="BX6" s="367"/>
      <c r="BY6" s="367"/>
      <c r="BZ6" s="367"/>
      <c r="CA6" s="367"/>
      <c r="CB6" s="367"/>
      <c r="CC6" s="367"/>
      <c r="CD6" s="367"/>
      <c r="CE6" s="367"/>
      <c r="CF6" s="367"/>
      <c r="CG6" s="367"/>
      <c r="CH6" s="367"/>
      <c r="CI6" s="367"/>
      <c r="CJ6" s="367"/>
      <c r="CK6" s="367"/>
      <c r="CL6" s="367"/>
      <c r="CM6" s="367"/>
      <c r="CN6" s="367"/>
      <c r="CO6" s="367"/>
      <c r="CP6" s="367"/>
      <c r="CQ6" s="367"/>
      <c r="CR6" s="367"/>
      <c r="CS6" s="367"/>
      <c r="CT6" s="367"/>
      <c r="CU6" s="367"/>
      <c r="CV6" s="367"/>
      <c r="CW6" s="367"/>
      <c r="CX6" s="367"/>
      <c r="CY6" s="367"/>
      <c r="CZ6" s="367"/>
      <c r="DA6" s="367"/>
      <c r="DB6" s="367"/>
      <c r="DC6" s="367"/>
      <c r="DD6" s="367"/>
      <c r="DE6" s="367"/>
    </row>
    <row r="7" spans="1:109" s="247" customFormat="1" x14ac:dyDescent="0.15">
      <c r="A7" s="367"/>
      <c r="B7" s="367"/>
      <c r="C7" s="367"/>
      <c r="D7" s="367"/>
      <c r="E7" s="367"/>
      <c r="F7" s="367"/>
      <c r="G7" s="367"/>
      <c r="H7" s="367"/>
      <c r="I7" s="367"/>
      <c r="J7" s="367"/>
      <c r="K7" s="367"/>
      <c r="L7" s="367"/>
      <c r="M7" s="367"/>
      <c r="N7" s="367"/>
      <c r="O7" s="367"/>
      <c r="P7" s="367"/>
      <c r="Q7" s="367"/>
      <c r="R7" s="367"/>
      <c r="S7" s="367"/>
      <c r="T7" s="367"/>
      <c r="U7" s="367"/>
      <c r="V7" s="367"/>
      <c r="W7" s="367"/>
      <c r="X7" s="367"/>
      <c r="Y7" s="367"/>
      <c r="Z7" s="367"/>
      <c r="AA7" s="367"/>
      <c r="AB7" s="367"/>
      <c r="AC7" s="367"/>
      <c r="AD7" s="367"/>
      <c r="AE7" s="367"/>
      <c r="AF7" s="367"/>
      <c r="AG7" s="367"/>
      <c r="AH7" s="367"/>
      <c r="AI7" s="367"/>
      <c r="AJ7" s="367"/>
      <c r="AK7" s="367"/>
      <c r="AL7" s="367"/>
      <c r="AM7" s="367"/>
      <c r="AN7" s="367"/>
      <c r="AO7" s="367"/>
      <c r="AP7" s="367"/>
      <c r="AQ7" s="367"/>
      <c r="AR7" s="367"/>
      <c r="AS7" s="367"/>
      <c r="AT7" s="367"/>
      <c r="AU7" s="367"/>
      <c r="AV7" s="367"/>
      <c r="AW7" s="367"/>
      <c r="AX7" s="367"/>
      <c r="AY7" s="367"/>
      <c r="AZ7" s="367"/>
      <c r="BA7" s="367"/>
      <c r="BB7" s="367"/>
      <c r="BC7" s="367"/>
      <c r="BD7" s="367"/>
      <c r="BE7" s="367"/>
      <c r="BF7" s="367"/>
      <c r="BG7" s="367"/>
      <c r="BH7" s="367"/>
      <c r="BI7" s="367"/>
      <c r="BJ7" s="367"/>
      <c r="BK7" s="367"/>
      <c r="BL7" s="367"/>
      <c r="BM7" s="367"/>
      <c r="BN7" s="367"/>
      <c r="BO7" s="367"/>
      <c r="BP7" s="367"/>
      <c r="BQ7" s="367"/>
      <c r="BR7" s="367"/>
      <c r="BS7" s="367"/>
      <c r="BT7" s="367"/>
      <c r="BU7" s="367"/>
      <c r="BV7" s="367"/>
      <c r="BW7" s="367"/>
      <c r="BX7" s="367"/>
      <c r="BY7" s="367"/>
      <c r="BZ7" s="367"/>
      <c r="CA7" s="367"/>
      <c r="CB7" s="367"/>
      <c r="CC7" s="367"/>
      <c r="CD7" s="367"/>
      <c r="CE7" s="367"/>
      <c r="CF7" s="367"/>
      <c r="CG7" s="367"/>
      <c r="CH7" s="367"/>
      <c r="CI7" s="367"/>
      <c r="CJ7" s="367"/>
      <c r="CK7" s="367"/>
      <c r="CL7" s="367"/>
      <c r="CM7" s="367"/>
      <c r="CN7" s="367"/>
      <c r="CO7" s="367"/>
      <c r="CP7" s="367"/>
      <c r="CQ7" s="367"/>
      <c r="CR7" s="367"/>
      <c r="CS7" s="367"/>
      <c r="CT7" s="367"/>
      <c r="CU7" s="367"/>
      <c r="CV7" s="367"/>
      <c r="CW7" s="367"/>
      <c r="CX7" s="367"/>
      <c r="CY7" s="367"/>
      <c r="CZ7" s="367"/>
      <c r="DA7" s="367"/>
      <c r="DB7" s="367"/>
      <c r="DC7" s="367"/>
      <c r="DD7" s="367"/>
      <c r="DE7" s="367"/>
    </row>
    <row r="8" spans="1:109" s="247" customFormat="1" x14ac:dyDescent="0.15">
      <c r="A8" s="367"/>
      <c r="B8" s="367"/>
      <c r="C8" s="367"/>
      <c r="D8" s="367"/>
      <c r="E8" s="367"/>
      <c r="F8" s="367"/>
      <c r="G8" s="367"/>
      <c r="H8" s="367"/>
      <c r="I8" s="367"/>
      <c r="J8" s="367"/>
      <c r="K8" s="367"/>
      <c r="L8" s="367"/>
      <c r="M8" s="367"/>
      <c r="N8" s="367"/>
      <c r="O8" s="367"/>
      <c r="P8" s="367"/>
      <c r="Q8" s="367"/>
      <c r="R8" s="367"/>
      <c r="S8" s="367"/>
      <c r="T8" s="367"/>
      <c r="U8" s="367"/>
      <c r="V8" s="367"/>
      <c r="W8" s="367"/>
      <c r="X8" s="367"/>
      <c r="Y8" s="367"/>
      <c r="Z8" s="367"/>
      <c r="AA8" s="367"/>
      <c r="AB8" s="367"/>
      <c r="AC8" s="367"/>
      <c r="AD8" s="367"/>
      <c r="AE8" s="367"/>
      <c r="AF8" s="367"/>
      <c r="AG8" s="367"/>
      <c r="AH8" s="367"/>
      <c r="AI8" s="367"/>
      <c r="AJ8" s="367"/>
      <c r="AK8" s="367"/>
      <c r="AL8" s="367"/>
      <c r="AM8" s="367"/>
      <c r="AN8" s="367"/>
      <c r="AO8" s="367"/>
      <c r="AP8" s="367"/>
      <c r="AQ8" s="367"/>
      <c r="AR8" s="367"/>
      <c r="AS8" s="367"/>
      <c r="AT8" s="367"/>
      <c r="AU8" s="367"/>
      <c r="AV8" s="367"/>
      <c r="AW8" s="367"/>
      <c r="AX8" s="367"/>
      <c r="AY8" s="367"/>
      <c r="AZ8" s="367"/>
      <c r="BA8" s="367"/>
      <c r="BB8" s="367"/>
      <c r="BC8" s="367"/>
      <c r="BD8" s="367"/>
      <c r="BE8" s="367"/>
      <c r="BF8" s="367"/>
      <c r="BG8" s="367"/>
      <c r="BH8" s="367"/>
      <c r="BI8" s="367"/>
      <c r="BJ8" s="367"/>
      <c r="BK8" s="367"/>
      <c r="BL8" s="367"/>
      <c r="BM8" s="367"/>
      <c r="BN8" s="367"/>
      <c r="BO8" s="367"/>
      <c r="BP8" s="367"/>
      <c r="BQ8" s="367"/>
      <c r="BR8" s="367"/>
      <c r="BS8" s="367"/>
      <c r="BT8" s="367"/>
      <c r="BU8" s="367"/>
      <c r="BV8" s="367"/>
      <c r="BW8" s="367"/>
      <c r="BX8" s="367"/>
      <c r="BY8" s="367"/>
      <c r="BZ8" s="367"/>
      <c r="CA8" s="367"/>
      <c r="CB8" s="367"/>
      <c r="CC8" s="367"/>
      <c r="CD8" s="367"/>
      <c r="CE8" s="367"/>
      <c r="CF8" s="367"/>
      <c r="CG8" s="367"/>
      <c r="CH8" s="367"/>
      <c r="CI8" s="367"/>
      <c r="CJ8" s="367"/>
      <c r="CK8" s="367"/>
      <c r="CL8" s="367"/>
      <c r="CM8" s="367"/>
      <c r="CN8" s="367"/>
      <c r="CO8" s="367"/>
      <c r="CP8" s="367"/>
      <c r="CQ8" s="367"/>
      <c r="CR8" s="367"/>
      <c r="CS8" s="367"/>
      <c r="CT8" s="367"/>
      <c r="CU8" s="367"/>
      <c r="CV8" s="367"/>
      <c r="CW8" s="367"/>
      <c r="CX8" s="367"/>
      <c r="CY8" s="367"/>
      <c r="CZ8" s="367"/>
      <c r="DA8" s="367"/>
      <c r="DB8" s="367"/>
      <c r="DC8" s="367"/>
      <c r="DD8" s="367"/>
      <c r="DE8" s="367"/>
    </row>
    <row r="9" spans="1:109" s="247" customFormat="1" x14ac:dyDescent="0.15">
      <c r="A9" s="367"/>
      <c r="B9" s="367"/>
      <c r="C9" s="367"/>
      <c r="D9" s="367"/>
      <c r="E9" s="367"/>
      <c r="F9" s="367"/>
      <c r="G9" s="367"/>
      <c r="H9" s="367"/>
      <c r="I9" s="367"/>
      <c r="J9" s="367"/>
      <c r="K9" s="367"/>
      <c r="L9" s="367"/>
      <c r="M9" s="367"/>
      <c r="N9" s="367"/>
      <c r="O9" s="367"/>
      <c r="P9" s="367"/>
      <c r="Q9" s="367"/>
      <c r="R9" s="367"/>
      <c r="S9" s="367"/>
      <c r="T9" s="367"/>
      <c r="U9" s="367"/>
      <c r="V9" s="367"/>
      <c r="W9" s="367"/>
      <c r="X9" s="367"/>
      <c r="Y9" s="367"/>
      <c r="Z9" s="367"/>
      <c r="AA9" s="367"/>
      <c r="AB9" s="367"/>
      <c r="AC9" s="367"/>
      <c r="AD9" s="367"/>
      <c r="AE9" s="367"/>
      <c r="AF9" s="367"/>
      <c r="AG9" s="367"/>
      <c r="AH9" s="367"/>
      <c r="AI9" s="367"/>
      <c r="AJ9" s="367"/>
      <c r="AK9" s="367"/>
      <c r="AL9" s="367"/>
      <c r="AM9" s="367"/>
      <c r="AN9" s="367"/>
      <c r="AO9" s="367"/>
      <c r="AP9" s="367"/>
      <c r="AQ9" s="367"/>
      <c r="AR9" s="367"/>
      <c r="AS9" s="367"/>
      <c r="AT9" s="367"/>
      <c r="AU9" s="367"/>
      <c r="AV9" s="367"/>
      <c r="AW9" s="367"/>
      <c r="AX9" s="367"/>
      <c r="AY9" s="367"/>
      <c r="AZ9" s="367"/>
      <c r="BA9" s="367"/>
      <c r="BB9" s="367"/>
      <c r="BC9" s="367"/>
      <c r="BD9" s="367"/>
      <c r="BE9" s="367"/>
      <c r="BF9" s="367"/>
      <c r="BG9" s="367"/>
      <c r="BH9" s="367"/>
      <c r="BI9" s="367"/>
      <c r="BJ9" s="367"/>
      <c r="BK9" s="367"/>
      <c r="BL9" s="367"/>
      <c r="BM9" s="367"/>
      <c r="BN9" s="367"/>
      <c r="BO9" s="367"/>
      <c r="BP9" s="367"/>
      <c r="BQ9" s="367"/>
      <c r="BR9" s="367"/>
      <c r="BS9" s="367"/>
      <c r="BT9" s="367"/>
      <c r="BU9" s="367"/>
      <c r="BV9" s="367"/>
      <c r="BW9" s="367"/>
      <c r="BX9" s="367"/>
      <c r="BY9" s="367"/>
      <c r="BZ9" s="367"/>
      <c r="CA9" s="367"/>
      <c r="CB9" s="367"/>
      <c r="CC9" s="367"/>
      <c r="CD9" s="367"/>
      <c r="CE9" s="367"/>
      <c r="CF9" s="367"/>
      <c r="CG9" s="367"/>
      <c r="CH9" s="367"/>
      <c r="CI9" s="367"/>
      <c r="CJ9" s="367"/>
      <c r="CK9" s="367"/>
      <c r="CL9" s="367"/>
      <c r="CM9" s="367"/>
      <c r="CN9" s="367"/>
      <c r="CO9" s="367"/>
      <c r="CP9" s="367"/>
      <c r="CQ9" s="367"/>
      <c r="CR9" s="367"/>
      <c r="CS9" s="367"/>
      <c r="CT9" s="367"/>
      <c r="CU9" s="367"/>
      <c r="CV9" s="367"/>
      <c r="CW9" s="367"/>
      <c r="CX9" s="367"/>
      <c r="CY9" s="367"/>
      <c r="CZ9" s="367"/>
      <c r="DA9" s="367"/>
      <c r="DB9" s="367"/>
      <c r="DC9" s="367"/>
      <c r="DD9" s="367"/>
      <c r="DE9" s="367"/>
    </row>
    <row r="10" spans="1:109" s="247" customFormat="1" x14ac:dyDescent="0.15">
      <c r="A10" s="367"/>
      <c r="B10" s="367"/>
      <c r="C10" s="367"/>
      <c r="D10" s="367"/>
      <c r="E10" s="367"/>
      <c r="F10" s="367"/>
      <c r="G10" s="367"/>
      <c r="H10" s="367"/>
      <c r="I10" s="367"/>
      <c r="J10" s="367"/>
      <c r="K10" s="367"/>
      <c r="L10" s="367"/>
      <c r="M10" s="367"/>
      <c r="N10" s="367"/>
      <c r="O10" s="367"/>
      <c r="P10" s="367"/>
      <c r="Q10" s="367"/>
      <c r="R10" s="367"/>
      <c r="S10" s="367"/>
      <c r="T10" s="367"/>
      <c r="U10" s="367"/>
      <c r="V10" s="367"/>
      <c r="W10" s="367"/>
      <c r="X10" s="367"/>
      <c r="Y10" s="367"/>
      <c r="Z10" s="367"/>
      <c r="AA10" s="367"/>
      <c r="AB10" s="367"/>
      <c r="AC10" s="367"/>
      <c r="AD10" s="367"/>
      <c r="AE10" s="367"/>
      <c r="AF10" s="367"/>
      <c r="AG10" s="367"/>
      <c r="AH10" s="367"/>
      <c r="AI10" s="367"/>
      <c r="AJ10" s="367"/>
      <c r="AK10" s="367"/>
      <c r="AL10" s="367"/>
      <c r="AM10" s="367"/>
      <c r="AN10" s="367"/>
      <c r="AO10" s="367"/>
      <c r="AP10" s="367"/>
      <c r="AQ10" s="367"/>
      <c r="AR10" s="367"/>
      <c r="AS10" s="367"/>
      <c r="AT10" s="367"/>
      <c r="AU10" s="367"/>
      <c r="AV10" s="367"/>
      <c r="AW10" s="367"/>
      <c r="AX10" s="367"/>
      <c r="AY10" s="367"/>
      <c r="AZ10" s="367"/>
      <c r="BA10" s="367"/>
      <c r="BB10" s="367"/>
      <c r="BC10" s="367"/>
      <c r="BD10" s="367"/>
      <c r="BE10" s="367"/>
      <c r="BF10" s="367"/>
      <c r="BG10" s="367"/>
      <c r="BH10" s="367"/>
      <c r="BI10" s="367"/>
      <c r="BJ10" s="367"/>
      <c r="BK10" s="367"/>
      <c r="BL10" s="367"/>
      <c r="BM10" s="367"/>
      <c r="BN10" s="367"/>
      <c r="BO10" s="367"/>
      <c r="BP10" s="367"/>
      <c r="BQ10" s="367"/>
      <c r="BR10" s="367"/>
      <c r="BS10" s="367"/>
      <c r="BT10" s="367"/>
      <c r="BU10" s="367"/>
      <c r="BV10" s="367"/>
      <c r="BW10" s="367"/>
      <c r="BX10" s="367"/>
      <c r="BY10" s="367"/>
      <c r="BZ10" s="367"/>
      <c r="CA10" s="367"/>
      <c r="CB10" s="367"/>
      <c r="CC10" s="367"/>
      <c r="CD10" s="367"/>
      <c r="CE10" s="367"/>
      <c r="CF10" s="367"/>
      <c r="CG10" s="367"/>
      <c r="CH10" s="367"/>
      <c r="CI10" s="367"/>
      <c r="CJ10" s="367"/>
      <c r="CK10" s="367"/>
      <c r="CL10" s="367"/>
      <c r="CM10" s="367"/>
      <c r="CN10" s="367"/>
      <c r="CO10" s="367"/>
      <c r="CP10" s="367"/>
      <c r="CQ10" s="367"/>
      <c r="CR10" s="367"/>
      <c r="CS10" s="367"/>
      <c r="CT10" s="367"/>
      <c r="CU10" s="367"/>
      <c r="CV10" s="367"/>
      <c r="CW10" s="367"/>
      <c r="CX10" s="367"/>
      <c r="CY10" s="367"/>
      <c r="CZ10" s="367"/>
      <c r="DA10" s="367"/>
      <c r="DB10" s="367"/>
      <c r="DC10" s="367"/>
      <c r="DD10" s="367"/>
      <c r="DE10" s="367"/>
    </row>
    <row r="11" spans="1:109" s="247" customFormat="1" x14ac:dyDescent="0.15">
      <c r="A11" s="367"/>
      <c r="B11" s="367"/>
      <c r="C11" s="367"/>
      <c r="D11" s="367"/>
      <c r="E11" s="367"/>
      <c r="F11" s="367"/>
      <c r="G11" s="367"/>
      <c r="H11" s="367"/>
      <c r="I11" s="367"/>
      <c r="J11" s="367"/>
      <c r="K11" s="367"/>
      <c r="L11" s="367"/>
      <c r="M11" s="367"/>
      <c r="N11" s="367"/>
      <c r="O11" s="367"/>
      <c r="P11" s="367"/>
      <c r="Q11" s="367"/>
      <c r="R11" s="367"/>
      <c r="S11" s="367"/>
      <c r="T11" s="367"/>
      <c r="U11" s="367"/>
      <c r="V11" s="367"/>
      <c r="W11" s="367"/>
      <c r="X11" s="367"/>
      <c r="Y11" s="367"/>
      <c r="Z11" s="367"/>
      <c r="AA11" s="367"/>
      <c r="AB11" s="367"/>
      <c r="AC11" s="367"/>
      <c r="AD11" s="367"/>
      <c r="AE11" s="367"/>
      <c r="AF11" s="367"/>
      <c r="AG11" s="367"/>
      <c r="AH11" s="367"/>
      <c r="AI11" s="367"/>
      <c r="AJ11" s="367"/>
      <c r="AK11" s="367"/>
      <c r="AL11" s="367"/>
      <c r="AM11" s="367"/>
      <c r="AN11" s="367"/>
      <c r="AO11" s="367"/>
      <c r="AP11" s="367"/>
      <c r="AQ11" s="367"/>
      <c r="AR11" s="367"/>
      <c r="AS11" s="367"/>
      <c r="AT11" s="367"/>
      <c r="AU11" s="367"/>
      <c r="AV11" s="367"/>
      <c r="AW11" s="367"/>
      <c r="AX11" s="367"/>
      <c r="AY11" s="367"/>
      <c r="AZ11" s="367"/>
      <c r="BA11" s="367"/>
      <c r="BB11" s="367"/>
      <c r="BC11" s="367"/>
      <c r="BD11" s="367"/>
      <c r="BE11" s="367"/>
      <c r="BF11" s="367"/>
      <c r="BG11" s="367"/>
      <c r="BH11" s="367"/>
      <c r="BI11" s="367"/>
      <c r="BJ11" s="367"/>
      <c r="BK11" s="367"/>
      <c r="BL11" s="367"/>
      <c r="BM11" s="367"/>
      <c r="BN11" s="367"/>
      <c r="BO11" s="367"/>
      <c r="BP11" s="367"/>
      <c r="BQ11" s="367"/>
      <c r="BR11" s="367"/>
      <c r="BS11" s="367"/>
      <c r="BT11" s="367"/>
      <c r="BU11" s="367"/>
      <c r="BV11" s="367"/>
      <c r="BW11" s="367"/>
      <c r="BX11" s="367"/>
      <c r="BY11" s="367"/>
      <c r="BZ11" s="367"/>
      <c r="CA11" s="367"/>
      <c r="CB11" s="367"/>
      <c r="CC11" s="367"/>
      <c r="CD11" s="367"/>
      <c r="CE11" s="367"/>
      <c r="CF11" s="367"/>
      <c r="CG11" s="367"/>
      <c r="CH11" s="367"/>
      <c r="CI11" s="367"/>
      <c r="CJ11" s="367"/>
      <c r="CK11" s="367"/>
      <c r="CL11" s="367"/>
      <c r="CM11" s="367"/>
      <c r="CN11" s="367"/>
      <c r="CO11" s="367"/>
      <c r="CP11" s="367"/>
      <c r="CQ11" s="367"/>
      <c r="CR11" s="367"/>
      <c r="CS11" s="367"/>
      <c r="CT11" s="367"/>
      <c r="CU11" s="367"/>
      <c r="CV11" s="367"/>
      <c r="CW11" s="367"/>
      <c r="CX11" s="367"/>
      <c r="CY11" s="367"/>
      <c r="CZ11" s="367"/>
      <c r="DA11" s="367"/>
      <c r="DB11" s="367"/>
      <c r="DC11" s="367"/>
      <c r="DD11" s="367"/>
      <c r="DE11" s="367"/>
    </row>
    <row r="12" spans="1:109" s="247" customFormat="1" x14ac:dyDescent="0.15">
      <c r="A12" s="367"/>
      <c r="B12" s="367"/>
      <c r="C12" s="367"/>
      <c r="D12" s="367"/>
      <c r="E12" s="367"/>
      <c r="F12" s="367"/>
      <c r="G12" s="367"/>
      <c r="H12" s="367"/>
      <c r="I12" s="367"/>
      <c r="J12" s="367"/>
      <c r="K12" s="367"/>
      <c r="L12" s="367"/>
      <c r="M12" s="367"/>
      <c r="N12" s="367"/>
      <c r="O12" s="367"/>
      <c r="P12" s="367"/>
      <c r="Q12" s="367"/>
      <c r="R12" s="367"/>
      <c r="S12" s="367"/>
      <c r="T12" s="367"/>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67"/>
      <c r="AU12" s="367"/>
      <c r="AV12" s="367"/>
      <c r="AW12" s="367"/>
      <c r="AX12" s="367"/>
      <c r="AY12" s="367"/>
      <c r="AZ12" s="367"/>
      <c r="BA12" s="367"/>
      <c r="BB12" s="367"/>
      <c r="BC12" s="367"/>
      <c r="BD12" s="367"/>
      <c r="BE12" s="367"/>
      <c r="BF12" s="367"/>
      <c r="BG12" s="367"/>
      <c r="BH12" s="367"/>
      <c r="BI12" s="367"/>
      <c r="BJ12" s="367"/>
      <c r="BK12" s="367"/>
      <c r="BL12" s="367"/>
      <c r="BM12" s="367"/>
      <c r="BN12" s="367"/>
      <c r="BO12" s="367"/>
      <c r="BP12" s="367"/>
      <c r="BQ12" s="367"/>
      <c r="BR12" s="367"/>
      <c r="BS12" s="367"/>
      <c r="BT12" s="367"/>
      <c r="BU12" s="367"/>
      <c r="BV12" s="367"/>
      <c r="BW12" s="367"/>
      <c r="BX12" s="367"/>
      <c r="BY12" s="367"/>
      <c r="BZ12" s="367"/>
      <c r="CA12" s="367"/>
      <c r="CB12" s="367"/>
      <c r="CC12" s="367"/>
      <c r="CD12" s="367"/>
      <c r="CE12" s="367"/>
      <c r="CF12" s="367"/>
      <c r="CG12" s="367"/>
      <c r="CH12" s="367"/>
      <c r="CI12" s="367"/>
      <c r="CJ12" s="367"/>
      <c r="CK12" s="367"/>
      <c r="CL12" s="367"/>
      <c r="CM12" s="367"/>
      <c r="CN12" s="367"/>
      <c r="CO12" s="367"/>
      <c r="CP12" s="367"/>
      <c r="CQ12" s="367"/>
      <c r="CR12" s="367"/>
      <c r="CS12" s="367"/>
      <c r="CT12" s="367"/>
      <c r="CU12" s="367"/>
      <c r="CV12" s="367"/>
      <c r="CW12" s="367"/>
      <c r="CX12" s="367"/>
      <c r="CY12" s="367"/>
      <c r="CZ12" s="367"/>
      <c r="DA12" s="367"/>
      <c r="DB12" s="367"/>
      <c r="DC12" s="367"/>
      <c r="DD12" s="367"/>
      <c r="DE12" s="367"/>
    </row>
    <row r="13" spans="1:109" s="247" customFormat="1" x14ac:dyDescent="0.15">
      <c r="A13" s="367"/>
      <c r="B13" s="367"/>
      <c r="C13" s="367"/>
      <c r="D13" s="367"/>
      <c r="E13" s="367"/>
      <c r="F13" s="367"/>
      <c r="G13" s="367"/>
      <c r="H13" s="367"/>
      <c r="I13" s="367"/>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67"/>
      <c r="BC13" s="367"/>
      <c r="BD13" s="367"/>
      <c r="BE13" s="367"/>
      <c r="BF13" s="367"/>
      <c r="BG13" s="367"/>
      <c r="BH13" s="367"/>
      <c r="BI13" s="367"/>
      <c r="BJ13" s="367"/>
      <c r="BK13" s="367"/>
      <c r="BL13" s="367"/>
      <c r="BM13" s="367"/>
      <c r="BN13" s="367"/>
      <c r="BO13" s="367"/>
      <c r="BP13" s="367"/>
      <c r="BQ13" s="367"/>
      <c r="BR13" s="367"/>
      <c r="BS13" s="367"/>
      <c r="BT13" s="367"/>
      <c r="BU13" s="367"/>
      <c r="BV13" s="367"/>
      <c r="BW13" s="367"/>
      <c r="BX13" s="367"/>
      <c r="BY13" s="367"/>
      <c r="BZ13" s="367"/>
      <c r="CA13" s="367"/>
      <c r="CB13" s="367"/>
      <c r="CC13" s="367"/>
      <c r="CD13" s="367"/>
      <c r="CE13" s="367"/>
      <c r="CF13" s="367"/>
      <c r="CG13" s="367"/>
      <c r="CH13" s="367"/>
      <c r="CI13" s="367"/>
      <c r="CJ13" s="367"/>
      <c r="CK13" s="367"/>
      <c r="CL13" s="367"/>
      <c r="CM13" s="367"/>
      <c r="CN13" s="367"/>
      <c r="CO13" s="367"/>
      <c r="CP13" s="367"/>
      <c r="CQ13" s="367"/>
      <c r="CR13" s="367"/>
      <c r="CS13" s="367"/>
      <c r="CT13" s="367"/>
      <c r="CU13" s="367"/>
      <c r="CV13" s="367"/>
      <c r="CW13" s="367"/>
      <c r="CX13" s="367"/>
      <c r="CY13" s="367"/>
      <c r="CZ13" s="367"/>
      <c r="DA13" s="367"/>
      <c r="DB13" s="367"/>
      <c r="DC13" s="367"/>
      <c r="DD13" s="367"/>
      <c r="DE13" s="367"/>
    </row>
    <row r="14" spans="1:109" s="247" customFormat="1" x14ac:dyDescent="0.15">
      <c r="A14" s="367"/>
      <c r="B14" s="367"/>
      <c r="C14" s="367"/>
      <c r="D14" s="367"/>
      <c r="E14" s="367"/>
      <c r="F14" s="367"/>
      <c r="G14" s="367"/>
      <c r="H14" s="367"/>
      <c r="I14" s="367"/>
      <c r="J14" s="367"/>
      <c r="K14" s="367"/>
      <c r="L14" s="367"/>
      <c r="M14" s="367"/>
      <c r="N14" s="367"/>
      <c r="O14" s="367"/>
      <c r="P14" s="367"/>
      <c r="Q14" s="367"/>
      <c r="R14" s="367"/>
      <c r="S14" s="367"/>
      <c r="T14" s="367"/>
      <c r="U14" s="367"/>
      <c r="V14" s="367"/>
      <c r="W14" s="367"/>
      <c r="X14" s="367"/>
      <c r="Y14" s="367"/>
      <c r="Z14" s="367"/>
      <c r="AA14" s="367"/>
      <c r="AB14" s="367"/>
      <c r="AC14" s="367"/>
      <c r="AD14" s="367"/>
      <c r="AE14" s="367"/>
      <c r="AF14" s="367"/>
      <c r="AG14" s="367"/>
      <c r="AH14" s="367"/>
      <c r="AI14" s="367"/>
      <c r="AJ14" s="367"/>
      <c r="AK14" s="367"/>
      <c r="AL14" s="367"/>
      <c r="AM14" s="367"/>
      <c r="AN14" s="367"/>
      <c r="AO14" s="367"/>
      <c r="AP14" s="367"/>
      <c r="AQ14" s="367"/>
      <c r="AR14" s="367"/>
      <c r="AS14" s="367"/>
      <c r="AT14" s="367"/>
      <c r="AU14" s="367"/>
      <c r="AV14" s="367"/>
      <c r="AW14" s="367"/>
      <c r="AX14" s="367"/>
      <c r="AY14" s="367"/>
      <c r="AZ14" s="367"/>
      <c r="BA14" s="367"/>
      <c r="BB14" s="367"/>
      <c r="BC14" s="367"/>
      <c r="BD14" s="367"/>
      <c r="BE14" s="367"/>
      <c r="BF14" s="367"/>
      <c r="BG14" s="367"/>
      <c r="BH14" s="367"/>
      <c r="BI14" s="367"/>
      <c r="BJ14" s="367"/>
      <c r="BK14" s="367"/>
      <c r="BL14" s="367"/>
      <c r="BM14" s="367"/>
      <c r="BN14" s="367"/>
      <c r="BO14" s="367"/>
      <c r="BP14" s="367"/>
      <c r="BQ14" s="367"/>
      <c r="BR14" s="367"/>
      <c r="BS14" s="367"/>
      <c r="BT14" s="367"/>
      <c r="BU14" s="367"/>
      <c r="BV14" s="367"/>
      <c r="BW14" s="367"/>
      <c r="BX14" s="367"/>
      <c r="BY14" s="367"/>
      <c r="BZ14" s="367"/>
      <c r="CA14" s="367"/>
      <c r="CB14" s="367"/>
      <c r="CC14" s="367"/>
      <c r="CD14" s="367"/>
      <c r="CE14" s="367"/>
      <c r="CF14" s="367"/>
      <c r="CG14" s="367"/>
      <c r="CH14" s="367"/>
      <c r="CI14" s="367"/>
      <c r="CJ14" s="367"/>
      <c r="CK14" s="367"/>
      <c r="CL14" s="367"/>
      <c r="CM14" s="367"/>
      <c r="CN14" s="367"/>
      <c r="CO14" s="367"/>
      <c r="CP14" s="367"/>
      <c r="CQ14" s="367"/>
      <c r="CR14" s="367"/>
      <c r="CS14" s="367"/>
      <c r="CT14" s="367"/>
      <c r="CU14" s="367"/>
      <c r="CV14" s="367"/>
      <c r="CW14" s="367"/>
      <c r="CX14" s="367"/>
      <c r="CY14" s="367"/>
      <c r="CZ14" s="367"/>
      <c r="DA14" s="367"/>
      <c r="DB14" s="367"/>
      <c r="DC14" s="367"/>
      <c r="DD14" s="367"/>
      <c r="DE14" s="367"/>
    </row>
    <row r="15" spans="1:109" s="247" customFormat="1" x14ac:dyDescent="0.15">
      <c r="A15" s="366"/>
      <c r="B15" s="367"/>
      <c r="C15" s="367"/>
      <c r="D15" s="367"/>
      <c r="E15" s="367"/>
      <c r="F15" s="367"/>
      <c r="G15" s="367"/>
      <c r="H15" s="367"/>
      <c r="I15" s="367"/>
      <c r="J15" s="367"/>
      <c r="K15" s="367"/>
      <c r="L15" s="367"/>
      <c r="M15" s="367"/>
      <c r="N15" s="367"/>
      <c r="O15" s="367"/>
      <c r="P15" s="367"/>
      <c r="Q15" s="367"/>
      <c r="R15" s="367"/>
      <c r="S15" s="367"/>
      <c r="T15" s="367"/>
      <c r="U15" s="367"/>
      <c r="V15" s="367"/>
      <c r="W15" s="367"/>
      <c r="X15" s="367"/>
      <c r="Y15" s="367"/>
      <c r="Z15" s="367"/>
      <c r="AA15" s="367"/>
      <c r="AB15" s="367"/>
      <c r="AC15" s="367"/>
      <c r="AD15" s="367"/>
      <c r="AE15" s="367"/>
      <c r="AF15" s="367"/>
      <c r="AG15" s="367"/>
      <c r="AH15" s="367"/>
      <c r="AI15" s="367"/>
      <c r="AJ15" s="367"/>
      <c r="AK15" s="367"/>
      <c r="AL15" s="367"/>
      <c r="AM15" s="367"/>
      <c r="AN15" s="367"/>
      <c r="AO15" s="367"/>
      <c r="AP15" s="367"/>
      <c r="AQ15" s="367"/>
      <c r="AR15" s="367"/>
      <c r="AS15" s="367"/>
      <c r="AT15" s="367"/>
      <c r="AU15" s="367"/>
      <c r="AV15" s="367"/>
      <c r="AW15" s="367"/>
      <c r="AX15" s="367"/>
      <c r="AY15" s="367"/>
      <c r="AZ15" s="367"/>
      <c r="BA15" s="367"/>
      <c r="BB15" s="367"/>
      <c r="BC15" s="367"/>
      <c r="BD15" s="367"/>
      <c r="BE15" s="367"/>
      <c r="BF15" s="367"/>
      <c r="BG15" s="367"/>
      <c r="BH15" s="367"/>
      <c r="BI15" s="367"/>
      <c r="BJ15" s="367"/>
      <c r="BK15" s="367"/>
      <c r="BL15" s="367"/>
      <c r="BM15" s="367"/>
      <c r="BN15" s="367"/>
      <c r="BO15" s="367"/>
      <c r="BP15" s="367"/>
      <c r="BQ15" s="367"/>
      <c r="BR15" s="367"/>
      <c r="BS15" s="367"/>
      <c r="BT15" s="367"/>
      <c r="BU15" s="367"/>
      <c r="BV15" s="367"/>
      <c r="BW15" s="367"/>
      <c r="BX15" s="367"/>
      <c r="BY15" s="367"/>
      <c r="BZ15" s="367"/>
      <c r="CA15" s="367"/>
      <c r="CB15" s="367"/>
      <c r="CC15" s="367"/>
      <c r="CD15" s="367"/>
      <c r="CE15" s="367"/>
      <c r="CF15" s="367"/>
      <c r="CG15" s="367"/>
      <c r="CH15" s="367"/>
      <c r="CI15" s="367"/>
      <c r="CJ15" s="367"/>
      <c r="CK15" s="367"/>
      <c r="CL15" s="367"/>
      <c r="CM15" s="367"/>
      <c r="CN15" s="367"/>
      <c r="CO15" s="367"/>
      <c r="CP15" s="367"/>
      <c r="CQ15" s="367"/>
      <c r="CR15" s="367"/>
      <c r="CS15" s="367"/>
      <c r="CT15" s="367"/>
      <c r="CU15" s="367"/>
      <c r="CV15" s="367"/>
      <c r="CW15" s="367"/>
      <c r="CX15" s="367"/>
      <c r="CY15" s="367"/>
      <c r="CZ15" s="367"/>
      <c r="DA15" s="367"/>
      <c r="DB15" s="367"/>
      <c r="DC15" s="367"/>
      <c r="DD15" s="367"/>
      <c r="DE15" s="367"/>
    </row>
    <row r="16" spans="1:109" s="247" customFormat="1" x14ac:dyDescent="0.15">
      <c r="A16" s="366"/>
      <c r="B16" s="367"/>
      <c r="C16" s="367"/>
      <c r="D16" s="367"/>
      <c r="E16" s="367"/>
      <c r="F16" s="367"/>
      <c r="G16" s="367"/>
      <c r="H16" s="367"/>
      <c r="I16" s="367"/>
      <c r="J16" s="367"/>
      <c r="K16" s="367"/>
      <c r="L16" s="367"/>
      <c r="M16" s="367"/>
      <c r="N16" s="367"/>
      <c r="O16" s="367"/>
      <c r="P16" s="367"/>
      <c r="Q16" s="367"/>
      <c r="R16" s="367"/>
      <c r="S16" s="367"/>
      <c r="T16" s="367"/>
      <c r="U16" s="367"/>
      <c r="V16" s="367"/>
      <c r="W16" s="367"/>
      <c r="X16" s="367"/>
      <c r="Y16" s="367"/>
      <c r="Z16" s="367"/>
      <c r="AA16" s="367"/>
      <c r="AB16" s="367"/>
      <c r="AC16" s="367"/>
      <c r="AD16" s="367"/>
      <c r="AE16" s="367"/>
      <c r="AF16" s="367"/>
      <c r="AG16" s="367"/>
      <c r="AH16" s="367"/>
      <c r="AI16" s="367"/>
      <c r="AJ16" s="367"/>
      <c r="AK16" s="367"/>
      <c r="AL16" s="367"/>
      <c r="AM16" s="367"/>
      <c r="AN16" s="367"/>
      <c r="AO16" s="367"/>
      <c r="AP16" s="367"/>
      <c r="AQ16" s="367"/>
      <c r="AR16" s="367"/>
      <c r="AS16" s="367"/>
      <c r="AT16" s="367"/>
      <c r="AU16" s="367"/>
      <c r="AV16" s="367"/>
      <c r="AW16" s="367"/>
      <c r="AX16" s="367"/>
      <c r="AY16" s="367"/>
      <c r="AZ16" s="367"/>
      <c r="BA16" s="367"/>
      <c r="BB16" s="367"/>
      <c r="BC16" s="367"/>
      <c r="BD16" s="367"/>
      <c r="BE16" s="367"/>
      <c r="BF16" s="367"/>
      <c r="BG16" s="367"/>
      <c r="BH16" s="367"/>
      <c r="BI16" s="367"/>
      <c r="BJ16" s="367"/>
      <c r="BK16" s="367"/>
      <c r="BL16" s="367"/>
      <c r="BM16" s="367"/>
      <c r="BN16" s="367"/>
      <c r="BO16" s="367"/>
      <c r="BP16" s="367"/>
      <c r="BQ16" s="367"/>
      <c r="BR16" s="367"/>
      <c r="BS16" s="367"/>
      <c r="BT16" s="367"/>
      <c r="BU16" s="367"/>
      <c r="BV16" s="367"/>
      <c r="BW16" s="367"/>
      <c r="BX16" s="367"/>
      <c r="BY16" s="367"/>
      <c r="BZ16" s="367"/>
      <c r="CA16" s="367"/>
      <c r="CB16" s="367"/>
      <c r="CC16" s="367"/>
      <c r="CD16" s="367"/>
      <c r="CE16" s="367"/>
      <c r="CF16" s="367"/>
      <c r="CG16" s="367"/>
      <c r="CH16" s="367"/>
      <c r="CI16" s="367"/>
      <c r="CJ16" s="367"/>
      <c r="CK16" s="367"/>
      <c r="CL16" s="367"/>
      <c r="CM16" s="367"/>
      <c r="CN16" s="367"/>
      <c r="CO16" s="367"/>
      <c r="CP16" s="367"/>
      <c r="CQ16" s="367"/>
      <c r="CR16" s="367"/>
      <c r="CS16" s="367"/>
      <c r="CT16" s="367"/>
      <c r="CU16" s="367"/>
      <c r="CV16" s="367"/>
      <c r="CW16" s="367"/>
      <c r="CX16" s="367"/>
      <c r="CY16" s="367"/>
      <c r="CZ16" s="367"/>
      <c r="DA16" s="367"/>
      <c r="DB16" s="367"/>
      <c r="DC16" s="367"/>
      <c r="DD16" s="367"/>
      <c r="DE16" s="367"/>
    </row>
    <row r="17" spans="1:109" s="247" customFormat="1" x14ac:dyDescent="0.15">
      <c r="A17" s="366"/>
      <c r="B17" s="367"/>
      <c r="C17" s="367"/>
      <c r="D17" s="367"/>
      <c r="E17" s="367"/>
      <c r="F17" s="367"/>
      <c r="G17" s="367"/>
      <c r="H17" s="367"/>
      <c r="I17" s="367"/>
      <c r="J17" s="367"/>
      <c r="K17" s="367"/>
      <c r="L17" s="367"/>
      <c r="M17" s="367"/>
      <c r="N17" s="367"/>
      <c r="O17" s="367"/>
      <c r="P17" s="367"/>
      <c r="Q17" s="367"/>
      <c r="R17" s="367"/>
      <c r="S17" s="367"/>
      <c r="T17" s="367"/>
      <c r="U17" s="367"/>
      <c r="V17" s="367"/>
      <c r="W17" s="367"/>
      <c r="X17" s="367"/>
      <c r="Y17" s="367"/>
      <c r="Z17" s="367"/>
      <c r="AA17" s="367"/>
      <c r="AB17" s="367"/>
      <c r="AC17" s="367"/>
      <c r="AD17" s="367"/>
      <c r="AE17" s="367"/>
      <c r="AF17" s="367"/>
      <c r="AG17" s="367"/>
      <c r="AH17" s="367"/>
      <c r="AI17" s="367"/>
      <c r="AJ17" s="367"/>
      <c r="AK17" s="367"/>
      <c r="AL17" s="367"/>
      <c r="AM17" s="367"/>
      <c r="AN17" s="367"/>
      <c r="AO17" s="367"/>
      <c r="AP17" s="367"/>
      <c r="AQ17" s="367"/>
      <c r="AR17" s="367"/>
      <c r="AS17" s="367"/>
      <c r="AT17" s="367"/>
      <c r="AU17" s="367"/>
      <c r="AV17" s="367"/>
      <c r="AW17" s="367"/>
      <c r="AX17" s="367"/>
      <c r="AY17" s="367"/>
      <c r="AZ17" s="367"/>
      <c r="BA17" s="367"/>
      <c r="BB17" s="367"/>
      <c r="BC17" s="367"/>
      <c r="BD17" s="367"/>
      <c r="BE17" s="367"/>
      <c r="BF17" s="367"/>
      <c r="BG17" s="367"/>
      <c r="BH17" s="367"/>
      <c r="BI17" s="367"/>
      <c r="BJ17" s="367"/>
      <c r="BK17" s="367"/>
      <c r="BL17" s="367"/>
      <c r="BM17" s="367"/>
      <c r="BN17" s="367"/>
      <c r="BO17" s="367"/>
      <c r="BP17" s="367"/>
      <c r="BQ17" s="367"/>
      <c r="BR17" s="367"/>
      <c r="BS17" s="367"/>
      <c r="BT17" s="367"/>
      <c r="BU17" s="367"/>
      <c r="BV17" s="367"/>
      <c r="BW17" s="367"/>
      <c r="BX17" s="367"/>
      <c r="BY17" s="367"/>
      <c r="BZ17" s="367"/>
      <c r="CA17" s="367"/>
      <c r="CB17" s="367"/>
      <c r="CC17" s="367"/>
      <c r="CD17" s="367"/>
      <c r="CE17" s="367"/>
      <c r="CF17" s="367"/>
      <c r="CG17" s="367"/>
      <c r="CH17" s="367"/>
      <c r="CI17" s="367"/>
      <c r="CJ17" s="367"/>
      <c r="CK17" s="367"/>
      <c r="CL17" s="367"/>
      <c r="CM17" s="367"/>
      <c r="CN17" s="367"/>
      <c r="CO17" s="367"/>
      <c r="CP17" s="367"/>
      <c r="CQ17" s="367"/>
      <c r="CR17" s="367"/>
      <c r="CS17" s="367"/>
      <c r="CT17" s="367"/>
      <c r="CU17" s="367"/>
      <c r="CV17" s="367"/>
      <c r="CW17" s="367"/>
      <c r="CX17" s="367"/>
      <c r="CY17" s="367"/>
      <c r="CZ17" s="367"/>
      <c r="DA17" s="367"/>
      <c r="DB17" s="367"/>
      <c r="DC17" s="367"/>
      <c r="DD17" s="367"/>
      <c r="DE17" s="367"/>
    </row>
    <row r="18" spans="1:109" s="247" customFormat="1" x14ac:dyDescent="0.15">
      <c r="A18" s="366"/>
      <c r="B18" s="367"/>
      <c r="C18" s="367"/>
      <c r="D18" s="367"/>
      <c r="E18" s="367"/>
      <c r="F18" s="367"/>
      <c r="G18" s="367"/>
      <c r="H18" s="367"/>
      <c r="I18" s="367"/>
      <c r="J18" s="367"/>
      <c r="K18" s="367"/>
      <c r="L18" s="367"/>
      <c r="M18" s="367"/>
      <c r="N18" s="367"/>
      <c r="O18" s="367"/>
      <c r="P18" s="367"/>
      <c r="Q18" s="367"/>
      <c r="R18" s="367"/>
      <c r="S18" s="367"/>
      <c r="T18" s="367"/>
      <c r="U18" s="367"/>
      <c r="V18" s="367"/>
      <c r="W18" s="367"/>
      <c r="X18" s="367"/>
      <c r="Y18" s="367"/>
      <c r="Z18" s="367"/>
      <c r="AA18" s="367"/>
      <c r="AB18" s="367"/>
      <c r="AC18" s="367"/>
      <c r="AD18" s="367"/>
      <c r="AE18" s="367"/>
      <c r="AF18" s="367"/>
      <c r="AG18" s="367"/>
      <c r="AH18" s="367"/>
      <c r="AI18" s="367"/>
      <c r="AJ18" s="367"/>
      <c r="AK18" s="367"/>
      <c r="AL18" s="367"/>
      <c r="AM18" s="367"/>
      <c r="AN18" s="367"/>
      <c r="AO18" s="367"/>
      <c r="AP18" s="367"/>
      <c r="AQ18" s="367"/>
      <c r="AR18" s="367"/>
      <c r="AS18" s="367"/>
      <c r="AT18" s="367"/>
      <c r="AU18" s="367"/>
      <c r="AV18" s="367"/>
      <c r="AW18" s="367"/>
      <c r="AX18" s="367"/>
      <c r="AY18" s="367"/>
      <c r="AZ18" s="367"/>
      <c r="BA18" s="367"/>
      <c r="BB18" s="367"/>
      <c r="BC18" s="367"/>
      <c r="BD18" s="367"/>
      <c r="BE18" s="367"/>
      <c r="BF18" s="367"/>
      <c r="BG18" s="367"/>
      <c r="BH18" s="367"/>
      <c r="BI18" s="367"/>
      <c r="BJ18" s="367"/>
      <c r="BK18" s="367"/>
      <c r="BL18" s="367"/>
      <c r="BM18" s="367"/>
      <c r="BN18" s="367"/>
      <c r="BO18" s="367"/>
      <c r="BP18" s="367"/>
      <c r="BQ18" s="367"/>
      <c r="BR18" s="367"/>
      <c r="BS18" s="367"/>
      <c r="BT18" s="367"/>
      <c r="BU18" s="367"/>
      <c r="BV18" s="367"/>
      <c r="BW18" s="367"/>
      <c r="BX18" s="367"/>
      <c r="BY18" s="367"/>
      <c r="BZ18" s="367"/>
      <c r="CA18" s="367"/>
      <c r="CB18" s="367"/>
      <c r="CC18" s="367"/>
      <c r="CD18" s="367"/>
      <c r="CE18" s="367"/>
      <c r="CF18" s="367"/>
      <c r="CG18" s="367"/>
      <c r="CH18" s="367"/>
      <c r="CI18" s="367"/>
      <c r="CJ18" s="367"/>
      <c r="CK18" s="367"/>
      <c r="CL18" s="367"/>
      <c r="CM18" s="367"/>
      <c r="CN18" s="367"/>
      <c r="CO18" s="367"/>
      <c r="CP18" s="367"/>
      <c r="CQ18" s="367"/>
      <c r="CR18" s="367"/>
      <c r="CS18" s="367"/>
      <c r="CT18" s="367"/>
      <c r="CU18" s="367"/>
      <c r="CV18" s="367"/>
      <c r="CW18" s="367"/>
      <c r="CX18" s="367"/>
      <c r="CY18" s="367"/>
      <c r="CZ18" s="367"/>
      <c r="DA18" s="367"/>
      <c r="DB18" s="367"/>
      <c r="DC18" s="367"/>
      <c r="DD18" s="367"/>
      <c r="DE18" s="367"/>
    </row>
    <row r="19" spans="1:109" x14ac:dyDescent="0.15">
      <c r="DD19" s="366"/>
      <c r="DE19" s="366"/>
    </row>
    <row r="20" spans="1:109" x14ac:dyDescent="0.15">
      <c r="DD20" s="366"/>
      <c r="DE20" s="366"/>
    </row>
    <row r="21" spans="1:109" ht="17.25" customHeight="1" x14ac:dyDescent="0.15">
      <c r="B21" s="368"/>
      <c r="C21" s="369"/>
      <c r="D21" s="369"/>
      <c r="E21" s="369"/>
      <c r="F21" s="369"/>
      <c r="G21" s="369"/>
      <c r="H21" s="369"/>
      <c r="I21" s="369"/>
      <c r="J21" s="369"/>
      <c r="K21" s="369"/>
      <c r="L21" s="369"/>
      <c r="M21" s="369"/>
      <c r="N21" s="370"/>
      <c r="O21" s="369"/>
      <c r="P21" s="369"/>
      <c r="Q21" s="369"/>
      <c r="R21" s="369"/>
      <c r="S21" s="369"/>
      <c r="T21" s="369"/>
      <c r="U21" s="369"/>
      <c r="V21" s="369"/>
      <c r="W21" s="369"/>
      <c r="X21" s="369"/>
      <c r="Y21" s="369"/>
      <c r="Z21" s="369"/>
      <c r="AA21" s="369"/>
      <c r="AB21" s="369"/>
      <c r="AC21" s="369"/>
      <c r="AD21" s="369"/>
      <c r="AE21" s="369"/>
      <c r="AF21" s="369"/>
      <c r="AG21" s="369"/>
      <c r="AH21" s="369"/>
      <c r="AI21" s="369"/>
      <c r="AJ21" s="369"/>
      <c r="AK21" s="369"/>
      <c r="AL21" s="369"/>
      <c r="AM21" s="369"/>
      <c r="AN21" s="369"/>
      <c r="AO21" s="369"/>
      <c r="AP21" s="369"/>
      <c r="AQ21" s="369"/>
      <c r="AR21" s="369"/>
      <c r="AS21" s="369"/>
      <c r="AT21" s="370"/>
      <c r="AU21" s="369"/>
      <c r="AV21" s="369"/>
      <c r="AW21" s="369"/>
      <c r="AX21" s="369"/>
      <c r="AY21" s="369"/>
      <c r="AZ21" s="369"/>
      <c r="BA21" s="369"/>
      <c r="BB21" s="369"/>
      <c r="BC21" s="369"/>
      <c r="BD21" s="369"/>
      <c r="BE21" s="369"/>
      <c r="BF21" s="370"/>
      <c r="BG21" s="369"/>
      <c r="BH21" s="369"/>
      <c r="BI21" s="369"/>
      <c r="BJ21" s="369"/>
      <c r="BK21" s="369"/>
      <c r="BL21" s="369"/>
      <c r="BM21" s="369"/>
      <c r="BN21" s="369"/>
      <c r="BO21" s="369"/>
      <c r="BP21" s="369"/>
      <c r="BQ21" s="369"/>
      <c r="BR21" s="370"/>
      <c r="BS21" s="369"/>
      <c r="BT21" s="369"/>
      <c r="BU21" s="369"/>
      <c r="BV21" s="369"/>
      <c r="BW21" s="369"/>
      <c r="BX21" s="369"/>
      <c r="BY21" s="369"/>
      <c r="BZ21" s="369"/>
      <c r="CA21" s="369"/>
      <c r="CB21" s="369"/>
      <c r="CC21" s="369"/>
      <c r="CD21" s="370"/>
      <c r="CE21" s="369"/>
      <c r="CF21" s="369"/>
      <c r="CG21" s="369"/>
      <c r="CH21" s="369"/>
      <c r="CI21" s="369"/>
      <c r="CJ21" s="369"/>
      <c r="CK21" s="369"/>
      <c r="CL21" s="369"/>
      <c r="CM21" s="369"/>
      <c r="CN21" s="369"/>
      <c r="CO21" s="369"/>
      <c r="CP21" s="370"/>
      <c r="CQ21" s="369"/>
      <c r="CR21" s="369"/>
      <c r="CS21" s="369"/>
      <c r="CT21" s="369"/>
      <c r="CU21" s="369"/>
      <c r="CV21" s="369"/>
      <c r="CW21" s="369"/>
      <c r="CX21" s="369"/>
      <c r="CY21" s="369"/>
      <c r="CZ21" s="369"/>
      <c r="DA21" s="369"/>
      <c r="DB21" s="370"/>
      <c r="DC21" s="369"/>
      <c r="DD21" s="371"/>
      <c r="DE21" s="366"/>
    </row>
    <row r="22" spans="1:109" ht="17.25" customHeight="1" x14ac:dyDescent="0.15">
      <c r="B22" s="372"/>
    </row>
    <row r="23" spans="1:109" x14ac:dyDescent="0.15">
      <c r="B23" s="372"/>
    </row>
    <row r="24" spans="1:109" x14ac:dyDescent="0.15">
      <c r="B24" s="372"/>
    </row>
    <row r="25" spans="1:109" x14ac:dyDescent="0.15">
      <c r="B25" s="372"/>
    </row>
    <row r="26" spans="1:109" x14ac:dyDescent="0.15">
      <c r="B26" s="372"/>
    </row>
    <row r="27" spans="1:109" x14ac:dyDescent="0.15">
      <c r="B27" s="372"/>
    </row>
    <row r="28" spans="1:109" x14ac:dyDescent="0.15">
      <c r="B28" s="372"/>
    </row>
    <row r="29" spans="1:109" x14ac:dyDescent="0.15">
      <c r="B29" s="372"/>
    </row>
    <row r="30" spans="1:109" x14ac:dyDescent="0.15">
      <c r="B30" s="372"/>
    </row>
    <row r="31" spans="1:109" x14ac:dyDescent="0.15">
      <c r="B31" s="372"/>
    </row>
    <row r="32" spans="1:109" x14ac:dyDescent="0.15">
      <c r="B32" s="372"/>
    </row>
    <row r="33" spans="2:109" x14ac:dyDescent="0.15">
      <c r="B33" s="372"/>
    </row>
    <row r="34" spans="2:109" x14ac:dyDescent="0.15">
      <c r="B34" s="372"/>
    </row>
    <row r="35" spans="2:109" x14ac:dyDescent="0.15">
      <c r="B35" s="372"/>
    </row>
    <row r="36" spans="2:109" x14ac:dyDescent="0.15">
      <c r="B36" s="372"/>
    </row>
    <row r="37" spans="2:109" x14ac:dyDescent="0.15">
      <c r="B37" s="372"/>
    </row>
    <row r="38" spans="2:109" x14ac:dyDescent="0.15">
      <c r="B38" s="372"/>
    </row>
    <row r="39" spans="2:109" x14ac:dyDescent="0.15">
      <c r="B39" s="374"/>
      <c r="C39" s="375"/>
      <c r="D39" s="375"/>
      <c r="E39" s="375"/>
      <c r="F39" s="375"/>
      <c r="G39" s="375"/>
      <c r="H39" s="375"/>
      <c r="I39" s="375"/>
      <c r="J39" s="375"/>
      <c r="K39" s="375"/>
      <c r="L39" s="375"/>
      <c r="M39" s="375"/>
      <c r="N39" s="375"/>
      <c r="O39" s="375"/>
      <c r="P39" s="375"/>
      <c r="Q39" s="375"/>
      <c r="R39" s="375"/>
      <c r="S39" s="375"/>
      <c r="T39" s="375"/>
      <c r="U39" s="375"/>
      <c r="V39" s="375"/>
      <c r="W39" s="375"/>
      <c r="X39" s="375"/>
      <c r="Y39" s="375"/>
      <c r="Z39" s="375"/>
      <c r="AA39" s="375"/>
      <c r="AB39" s="375"/>
      <c r="AC39" s="375"/>
      <c r="AD39" s="375"/>
      <c r="AE39" s="375"/>
      <c r="AF39" s="375"/>
      <c r="AG39" s="375"/>
      <c r="AH39" s="375"/>
      <c r="AI39" s="375"/>
      <c r="AJ39" s="375"/>
      <c r="AK39" s="375"/>
      <c r="AL39" s="375"/>
      <c r="AM39" s="375"/>
      <c r="AN39" s="375"/>
      <c r="AO39" s="375"/>
      <c r="AP39" s="375"/>
      <c r="AQ39" s="375"/>
      <c r="AR39" s="375"/>
      <c r="AS39" s="375"/>
      <c r="AT39" s="375"/>
      <c r="AU39" s="375"/>
      <c r="AV39" s="375"/>
      <c r="AW39" s="375"/>
      <c r="AX39" s="375"/>
      <c r="AY39" s="375"/>
      <c r="AZ39" s="375"/>
      <c r="BA39" s="375"/>
      <c r="BB39" s="375"/>
      <c r="BC39" s="375"/>
      <c r="BD39" s="375"/>
      <c r="BE39" s="375"/>
      <c r="BF39" s="375"/>
      <c r="BG39" s="375"/>
      <c r="BH39" s="375"/>
      <c r="BI39" s="375"/>
      <c r="BJ39" s="375"/>
      <c r="BK39" s="375"/>
      <c r="BL39" s="375"/>
      <c r="BM39" s="375"/>
      <c r="BN39" s="375"/>
      <c r="BO39" s="375"/>
      <c r="BP39" s="375"/>
      <c r="BQ39" s="375"/>
      <c r="BR39" s="375"/>
      <c r="BS39" s="375"/>
      <c r="BT39" s="375"/>
      <c r="BU39" s="375"/>
      <c r="BV39" s="375"/>
      <c r="BW39" s="375"/>
      <c r="BX39" s="375"/>
      <c r="BY39" s="375"/>
      <c r="BZ39" s="375"/>
      <c r="CA39" s="375"/>
      <c r="CB39" s="375"/>
      <c r="CC39" s="375"/>
      <c r="CD39" s="375"/>
      <c r="CE39" s="375"/>
      <c r="CF39" s="375"/>
      <c r="CG39" s="375"/>
      <c r="CH39" s="375"/>
      <c r="CI39" s="375"/>
      <c r="CJ39" s="375"/>
      <c r="CK39" s="375"/>
      <c r="CL39" s="375"/>
      <c r="CM39" s="375"/>
      <c r="CN39" s="375"/>
      <c r="CO39" s="375"/>
      <c r="CP39" s="375"/>
      <c r="CQ39" s="375"/>
      <c r="CR39" s="375"/>
      <c r="CS39" s="375"/>
      <c r="CT39" s="375"/>
      <c r="CU39" s="375"/>
      <c r="CV39" s="375"/>
      <c r="CW39" s="375"/>
      <c r="CX39" s="375"/>
      <c r="CY39" s="375"/>
      <c r="CZ39" s="375"/>
      <c r="DA39" s="375"/>
      <c r="DB39" s="375"/>
      <c r="DC39" s="375"/>
      <c r="DD39" s="376"/>
    </row>
    <row r="40" spans="2:109" x14ac:dyDescent="0.15">
      <c r="B40" s="377"/>
      <c r="DD40" s="377"/>
      <c r="DE40" s="366"/>
    </row>
    <row r="41" spans="2:109" ht="17.25" x14ac:dyDescent="0.15">
      <c r="B41" s="378" t="s">
        <v>552</v>
      </c>
      <c r="C41" s="369"/>
      <c r="D41" s="369"/>
      <c r="E41" s="369"/>
      <c r="F41" s="369"/>
      <c r="G41" s="369"/>
      <c r="H41" s="369"/>
      <c r="I41" s="369"/>
      <c r="J41" s="369"/>
      <c r="K41" s="369"/>
      <c r="L41" s="369"/>
      <c r="M41" s="369"/>
      <c r="N41" s="369"/>
      <c r="O41" s="369"/>
      <c r="P41" s="369"/>
      <c r="Q41" s="369"/>
      <c r="R41" s="369"/>
      <c r="S41" s="369"/>
      <c r="T41" s="369"/>
      <c r="U41" s="369"/>
      <c r="V41" s="369"/>
      <c r="W41" s="369"/>
      <c r="X41" s="369"/>
      <c r="Y41" s="369"/>
      <c r="Z41" s="369"/>
      <c r="AA41" s="369"/>
      <c r="AB41" s="369"/>
      <c r="AC41" s="369"/>
      <c r="AD41" s="369"/>
      <c r="AE41" s="369"/>
      <c r="AF41" s="369"/>
      <c r="AG41" s="369"/>
      <c r="AH41" s="369"/>
      <c r="AI41" s="369"/>
      <c r="AJ41" s="369"/>
      <c r="AK41" s="369"/>
      <c r="AL41" s="369"/>
      <c r="AM41" s="369"/>
      <c r="AN41" s="369"/>
      <c r="AO41" s="369"/>
      <c r="AP41" s="369"/>
      <c r="AQ41" s="369"/>
      <c r="AR41" s="369"/>
      <c r="AS41" s="369"/>
      <c r="AT41" s="369"/>
      <c r="AU41" s="369"/>
      <c r="AV41" s="369"/>
      <c r="AW41" s="369"/>
      <c r="AX41" s="369"/>
      <c r="AY41" s="369"/>
      <c r="AZ41" s="369"/>
      <c r="BA41" s="369"/>
      <c r="BB41" s="369"/>
      <c r="BC41" s="369"/>
      <c r="BD41" s="369"/>
      <c r="BE41" s="369"/>
      <c r="BF41" s="369"/>
      <c r="BG41" s="369"/>
      <c r="BH41" s="369"/>
      <c r="BI41" s="369"/>
      <c r="BJ41" s="369"/>
      <c r="BK41" s="369"/>
      <c r="BL41" s="369"/>
      <c r="BM41" s="369"/>
      <c r="BN41" s="369"/>
      <c r="BO41" s="369"/>
      <c r="BP41" s="369"/>
      <c r="BQ41" s="369"/>
      <c r="BR41" s="369"/>
      <c r="BS41" s="369"/>
      <c r="BT41" s="369"/>
      <c r="BU41" s="369"/>
      <c r="BV41" s="369"/>
      <c r="BW41" s="369"/>
      <c r="BX41" s="369"/>
      <c r="BY41" s="369"/>
      <c r="BZ41" s="369"/>
      <c r="CA41" s="369"/>
      <c r="CB41" s="369"/>
      <c r="CC41" s="369"/>
      <c r="CD41" s="369"/>
      <c r="CE41" s="369"/>
      <c r="CF41" s="369"/>
      <c r="CG41" s="369"/>
      <c r="CH41" s="369"/>
      <c r="CI41" s="369"/>
      <c r="CJ41" s="369"/>
      <c r="CK41" s="369"/>
      <c r="CL41" s="369"/>
      <c r="CM41" s="369"/>
      <c r="CN41" s="369"/>
      <c r="CO41" s="369"/>
      <c r="CP41" s="369"/>
      <c r="CQ41" s="369"/>
      <c r="CR41" s="369"/>
      <c r="CS41" s="369"/>
      <c r="CT41" s="369"/>
      <c r="CU41" s="369"/>
      <c r="CV41" s="369"/>
      <c r="CW41" s="369"/>
      <c r="CX41" s="369"/>
      <c r="CY41" s="369"/>
      <c r="CZ41" s="369"/>
      <c r="DA41" s="369"/>
      <c r="DB41" s="369"/>
      <c r="DC41" s="369"/>
      <c r="DD41" s="371"/>
    </row>
    <row r="42" spans="2:109" x14ac:dyDescent="0.15">
      <c r="B42" s="372"/>
      <c r="G42" s="379"/>
      <c r="I42" s="380"/>
      <c r="J42" s="380"/>
      <c r="K42" s="380"/>
      <c r="AM42" s="379"/>
      <c r="AN42" s="379" t="s">
        <v>553</v>
      </c>
      <c r="AP42" s="380"/>
      <c r="AQ42" s="380"/>
      <c r="AR42" s="380"/>
      <c r="AY42" s="379"/>
      <c r="BA42" s="380"/>
      <c r="BB42" s="380"/>
      <c r="BC42" s="380"/>
      <c r="BK42" s="379"/>
      <c r="BM42" s="380"/>
      <c r="BN42" s="380"/>
      <c r="BO42" s="380"/>
      <c r="BW42" s="379"/>
      <c r="BY42" s="380"/>
      <c r="BZ42" s="380"/>
      <c r="CA42" s="380"/>
      <c r="CI42" s="379"/>
      <c r="CK42" s="380"/>
      <c r="CL42" s="380"/>
      <c r="CM42" s="380"/>
      <c r="CU42" s="379"/>
      <c r="CW42" s="380"/>
      <c r="CX42" s="380"/>
      <c r="CY42" s="380"/>
    </row>
    <row r="43" spans="2:109" ht="13.5" customHeight="1" x14ac:dyDescent="0.15">
      <c r="B43" s="372"/>
      <c r="AN43" s="1265" t="s">
        <v>554</v>
      </c>
      <c r="AO43" s="1266"/>
      <c r="AP43" s="1266"/>
      <c r="AQ43" s="1266"/>
      <c r="AR43" s="1266"/>
      <c r="AS43" s="1266"/>
      <c r="AT43" s="1266"/>
      <c r="AU43" s="1266"/>
      <c r="AV43" s="1266"/>
      <c r="AW43" s="1266"/>
      <c r="AX43" s="1266"/>
      <c r="AY43" s="1266"/>
      <c r="AZ43" s="1266"/>
      <c r="BA43" s="1266"/>
      <c r="BB43" s="1266"/>
      <c r="BC43" s="1266"/>
      <c r="BD43" s="1266"/>
      <c r="BE43" s="1266"/>
      <c r="BF43" s="1266"/>
      <c r="BG43" s="1266"/>
      <c r="BH43" s="1266"/>
      <c r="BI43" s="1266"/>
      <c r="BJ43" s="1266"/>
      <c r="BK43" s="1266"/>
      <c r="BL43" s="1266"/>
      <c r="BM43" s="1266"/>
      <c r="BN43" s="1266"/>
      <c r="BO43" s="1266"/>
      <c r="BP43" s="1266"/>
      <c r="BQ43" s="1266"/>
      <c r="BR43" s="1266"/>
      <c r="BS43" s="1266"/>
      <c r="BT43" s="1266"/>
      <c r="BU43" s="1266"/>
      <c r="BV43" s="1266"/>
      <c r="BW43" s="1266"/>
      <c r="BX43" s="1266"/>
      <c r="BY43" s="1266"/>
      <c r="BZ43" s="1266"/>
      <c r="CA43" s="1266"/>
      <c r="CB43" s="1266"/>
      <c r="CC43" s="1266"/>
      <c r="CD43" s="1266"/>
      <c r="CE43" s="1266"/>
      <c r="CF43" s="1266"/>
      <c r="CG43" s="1266"/>
      <c r="CH43" s="1266"/>
      <c r="CI43" s="1266"/>
      <c r="CJ43" s="1266"/>
      <c r="CK43" s="1266"/>
      <c r="CL43" s="1266"/>
      <c r="CM43" s="1266"/>
      <c r="CN43" s="1266"/>
      <c r="CO43" s="1266"/>
      <c r="CP43" s="1266"/>
      <c r="CQ43" s="1266"/>
      <c r="CR43" s="1266"/>
      <c r="CS43" s="1266"/>
      <c r="CT43" s="1266"/>
      <c r="CU43" s="1266"/>
      <c r="CV43" s="1266"/>
      <c r="CW43" s="1266"/>
      <c r="CX43" s="1266"/>
      <c r="CY43" s="1266"/>
      <c r="CZ43" s="1266"/>
      <c r="DA43" s="1266"/>
      <c r="DB43" s="1266"/>
      <c r="DC43" s="1267"/>
    </row>
    <row r="44" spans="2:109" x14ac:dyDescent="0.15">
      <c r="B44" s="372"/>
      <c r="AN44" s="1268"/>
      <c r="AO44" s="1269"/>
      <c r="AP44" s="1269"/>
      <c r="AQ44" s="1269"/>
      <c r="AR44" s="1269"/>
      <c r="AS44" s="1269"/>
      <c r="AT44" s="1269"/>
      <c r="AU44" s="1269"/>
      <c r="AV44" s="1269"/>
      <c r="AW44" s="1269"/>
      <c r="AX44" s="1269"/>
      <c r="AY44" s="1269"/>
      <c r="AZ44" s="1269"/>
      <c r="BA44" s="1269"/>
      <c r="BB44" s="1269"/>
      <c r="BC44" s="1269"/>
      <c r="BD44" s="1269"/>
      <c r="BE44" s="1269"/>
      <c r="BF44" s="1269"/>
      <c r="BG44" s="1269"/>
      <c r="BH44" s="1269"/>
      <c r="BI44" s="1269"/>
      <c r="BJ44" s="1269"/>
      <c r="BK44" s="1269"/>
      <c r="BL44" s="1269"/>
      <c r="BM44" s="1269"/>
      <c r="BN44" s="1269"/>
      <c r="BO44" s="1269"/>
      <c r="BP44" s="1269"/>
      <c r="BQ44" s="1269"/>
      <c r="BR44" s="1269"/>
      <c r="BS44" s="1269"/>
      <c r="BT44" s="1269"/>
      <c r="BU44" s="1269"/>
      <c r="BV44" s="1269"/>
      <c r="BW44" s="1269"/>
      <c r="BX44" s="1269"/>
      <c r="BY44" s="1269"/>
      <c r="BZ44" s="1269"/>
      <c r="CA44" s="1269"/>
      <c r="CB44" s="1269"/>
      <c r="CC44" s="1269"/>
      <c r="CD44" s="1269"/>
      <c r="CE44" s="1269"/>
      <c r="CF44" s="1269"/>
      <c r="CG44" s="1269"/>
      <c r="CH44" s="1269"/>
      <c r="CI44" s="1269"/>
      <c r="CJ44" s="1269"/>
      <c r="CK44" s="1269"/>
      <c r="CL44" s="1269"/>
      <c r="CM44" s="1269"/>
      <c r="CN44" s="1269"/>
      <c r="CO44" s="1269"/>
      <c r="CP44" s="1269"/>
      <c r="CQ44" s="1269"/>
      <c r="CR44" s="1269"/>
      <c r="CS44" s="1269"/>
      <c r="CT44" s="1269"/>
      <c r="CU44" s="1269"/>
      <c r="CV44" s="1269"/>
      <c r="CW44" s="1269"/>
      <c r="CX44" s="1269"/>
      <c r="CY44" s="1269"/>
      <c r="CZ44" s="1269"/>
      <c r="DA44" s="1269"/>
      <c r="DB44" s="1269"/>
      <c r="DC44" s="1270"/>
    </row>
    <row r="45" spans="2:109" x14ac:dyDescent="0.15">
      <c r="B45" s="372"/>
      <c r="AN45" s="1268"/>
      <c r="AO45" s="1269"/>
      <c r="AP45" s="1269"/>
      <c r="AQ45" s="1269"/>
      <c r="AR45" s="1269"/>
      <c r="AS45" s="1269"/>
      <c r="AT45" s="1269"/>
      <c r="AU45" s="1269"/>
      <c r="AV45" s="1269"/>
      <c r="AW45" s="1269"/>
      <c r="AX45" s="1269"/>
      <c r="AY45" s="1269"/>
      <c r="AZ45" s="1269"/>
      <c r="BA45" s="1269"/>
      <c r="BB45" s="1269"/>
      <c r="BC45" s="1269"/>
      <c r="BD45" s="1269"/>
      <c r="BE45" s="1269"/>
      <c r="BF45" s="1269"/>
      <c r="BG45" s="1269"/>
      <c r="BH45" s="1269"/>
      <c r="BI45" s="1269"/>
      <c r="BJ45" s="1269"/>
      <c r="BK45" s="1269"/>
      <c r="BL45" s="1269"/>
      <c r="BM45" s="1269"/>
      <c r="BN45" s="1269"/>
      <c r="BO45" s="1269"/>
      <c r="BP45" s="1269"/>
      <c r="BQ45" s="1269"/>
      <c r="BR45" s="1269"/>
      <c r="BS45" s="1269"/>
      <c r="BT45" s="1269"/>
      <c r="BU45" s="1269"/>
      <c r="BV45" s="1269"/>
      <c r="BW45" s="1269"/>
      <c r="BX45" s="1269"/>
      <c r="BY45" s="1269"/>
      <c r="BZ45" s="1269"/>
      <c r="CA45" s="1269"/>
      <c r="CB45" s="1269"/>
      <c r="CC45" s="1269"/>
      <c r="CD45" s="1269"/>
      <c r="CE45" s="1269"/>
      <c r="CF45" s="1269"/>
      <c r="CG45" s="1269"/>
      <c r="CH45" s="1269"/>
      <c r="CI45" s="1269"/>
      <c r="CJ45" s="1269"/>
      <c r="CK45" s="1269"/>
      <c r="CL45" s="1269"/>
      <c r="CM45" s="1269"/>
      <c r="CN45" s="1269"/>
      <c r="CO45" s="1269"/>
      <c r="CP45" s="1269"/>
      <c r="CQ45" s="1269"/>
      <c r="CR45" s="1269"/>
      <c r="CS45" s="1269"/>
      <c r="CT45" s="1269"/>
      <c r="CU45" s="1269"/>
      <c r="CV45" s="1269"/>
      <c r="CW45" s="1269"/>
      <c r="CX45" s="1269"/>
      <c r="CY45" s="1269"/>
      <c r="CZ45" s="1269"/>
      <c r="DA45" s="1269"/>
      <c r="DB45" s="1269"/>
      <c r="DC45" s="1270"/>
    </row>
    <row r="46" spans="2:109" x14ac:dyDescent="0.15">
      <c r="B46" s="372"/>
      <c r="AN46" s="1268"/>
      <c r="AO46" s="1269"/>
      <c r="AP46" s="1269"/>
      <c r="AQ46" s="1269"/>
      <c r="AR46" s="1269"/>
      <c r="AS46" s="1269"/>
      <c r="AT46" s="1269"/>
      <c r="AU46" s="1269"/>
      <c r="AV46" s="1269"/>
      <c r="AW46" s="1269"/>
      <c r="AX46" s="1269"/>
      <c r="AY46" s="1269"/>
      <c r="AZ46" s="1269"/>
      <c r="BA46" s="1269"/>
      <c r="BB46" s="1269"/>
      <c r="BC46" s="1269"/>
      <c r="BD46" s="1269"/>
      <c r="BE46" s="1269"/>
      <c r="BF46" s="1269"/>
      <c r="BG46" s="1269"/>
      <c r="BH46" s="1269"/>
      <c r="BI46" s="1269"/>
      <c r="BJ46" s="1269"/>
      <c r="BK46" s="1269"/>
      <c r="BL46" s="1269"/>
      <c r="BM46" s="1269"/>
      <c r="BN46" s="1269"/>
      <c r="BO46" s="1269"/>
      <c r="BP46" s="1269"/>
      <c r="BQ46" s="1269"/>
      <c r="BR46" s="1269"/>
      <c r="BS46" s="1269"/>
      <c r="BT46" s="1269"/>
      <c r="BU46" s="1269"/>
      <c r="BV46" s="1269"/>
      <c r="BW46" s="1269"/>
      <c r="BX46" s="1269"/>
      <c r="BY46" s="1269"/>
      <c r="BZ46" s="1269"/>
      <c r="CA46" s="1269"/>
      <c r="CB46" s="1269"/>
      <c r="CC46" s="1269"/>
      <c r="CD46" s="1269"/>
      <c r="CE46" s="1269"/>
      <c r="CF46" s="1269"/>
      <c r="CG46" s="1269"/>
      <c r="CH46" s="1269"/>
      <c r="CI46" s="1269"/>
      <c r="CJ46" s="1269"/>
      <c r="CK46" s="1269"/>
      <c r="CL46" s="1269"/>
      <c r="CM46" s="1269"/>
      <c r="CN46" s="1269"/>
      <c r="CO46" s="1269"/>
      <c r="CP46" s="1269"/>
      <c r="CQ46" s="1269"/>
      <c r="CR46" s="1269"/>
      <c r="CS46" s="1269"/>
      <c r="CT46" s="1269"/>
      <c r="CU46" s="1269"/>
      <c r="CV46" s="1269"/>
      <c r="CW46" s="1269"/>
      <c r="CX46" s="1269"/>
      <c r="CY46" s="1269"/>
      <c r="CZ46" s="1269"/>
      <c r="DA46" s="1269"/>
      <c r="DB46" s="1269"/>
      <c r="DC46" s="1270"/>
    </row>
    <row r="47" spans="2:109" x14ac:dyDescent="0.15">
      <c r="B47" s="372"/>
      <c r="AN47" s="1271"/>
      <c r="AO47" s="1272"/>
      <c r="AP47" s="1272"/>
      <c r="AQ47" s="1272"/>
      <c r="AR47" s="1272"/>
      <c r="AS47" s="1272"/>
      <c r="AT47" s="1272"/>
      <c r="AU47" s="1272"/>
      <c r="AV47" s="1272"/>
      <c r="AW47" s="1272"/>
      <c r="AX47" s="1272"/>
      <c r="AY47" s="1272"/>
      <c r="AZ47" s="1272"/>
      <c r="BA47" s="1272"/>
      <c r="BB47" s="1272"/>
      <c r="BC47" s="1272"/>
      <c r="BD47" s="1272"/>
      <c r="BE47" s="1272"/>
      <c r="BF47" s="1272"/>
      <c r="BG47" s="1272"/>
      <c r="BH47" s="1272"/>
      <c r="BI47" s="1272"/>
      <c r="BJ47" s="1272"/>
      <c r="BK47" s="1272"/>
      <c r="BL47" s="1272"/>
      <c r="BM47" s="1272"/>
      <c r="BN47" s="1272"/>
      <c r="BO47" s="1272"/>
      <c r="BP47" s="1272"/>
      <c r="BQ47" s="1272"/>
      <c r="BR47" s="1272"/>
      <c r="BS47" s="1272"/>
      <c r="BT47" s="1272"/>
      <c r="BU47" s="1272"/>
      <c r="BV47" s="1272"/>
      <c r="BW47" s="1272"/>
      <c r="BX47" s="1272"/>
      <c r="BY47" s="1272"/>
      <c r="BZ47" s="1272"/>
      <c r="CA47" s="1272"/>
      <c r="CB47" s="1272"/>
      <c r="CC47" s="1272"/>
      <c r="CD47" s="1272"/>
      <c r="CE47" s="1272"/>
      <c r="CF47" s="1272"/>
      <c r="CG47" s="1272"/>
      <c r="CH47" s="1272"/>
      <c r="CI47" s="1272"/>
      <c r="CJ47" s="1272"/>
      <c r="CK47" s="1272"/>
      <c r="CL47" s="1272"/>
      <c r="CM47" s="1272"/>
      <c r="CN47" s="1272"/>
      <c r="CO47" s="1272"/>
      <c r="CP47" s="1272"/>
      <c r="CQ47" s="1272"/>
      <c r="CR47" s="1272"/>
      <c r="CS47" s="1272"/>
      <c r="CT47" s="1272"/>
      <c r="CU47" s="1272"/>
      <c r="CV47" s="1272"/>
      <c r="CW47" s="1272"/>
      <c r="CX47" s="1272"/>
      <c r="CY47" s="1272"/>
      <c r="CZ47" s="1272"/>
      <c r="DA47" s="1272"/>
      <c r="DB47" s="1272"/>
      <c r="DC47" s="1273"/>
    </row>
    <row r="48" spans="2:109" x14ac:dyDescent="0.15">
      <c r="B48" s="372"/>
      <c r="H48" s="381"/>
      <c r="I48" s="381"/>
      <c r="J48" s="381"/>
      <c r="AN48" s="381"/>
      <c r="AO48" s="381"/>
      <c r="AP48" s="381"/>
      <c r="AZ48" s="381"/>
      <c r="BA48" s="381"/>
      <c r="BB48" s="381"/>
      <c r="BL48" s="381"/>
      <c r="BM48" s="381"/>
      <c r="BN48" s="381"/>
      <c r="BX48" s="381"/>
      <c r="BY48" s="381"/>
      <c r="BZ48" s="381"/>
      <c r="CJ48" s="381"/>
      <c r="CK48" s="381"/>
      <c r="CL48" s="381"/>
      <c r="CV48" s="381"/>
      <c r="CW48" s="381"/>
      <c r="CX48" s="381"/>
    </row>
    <row r="49" spans="1:109" x14ac:dyDescent="0.15">
      <c r="B49" s="372"/>
      <c r="AN49" s="366" t="s">
        <v>555</v>
      </c>
    </row>
    <row r="50" spans="1:109" x14ac:dyDescent="0.15">
      <c r="B50" s="372"/>
      <c r="G50" s="1259"/>
      <c r="H50" s="1259"/>
      <c r="I50" s="1259"/>
      <c r="J50" s="1259"/>
      <c r="K50" s="382"/>
      <c r="L50" s="382"/>
      <c r="M50" s="383"/>
      <c r="N50" s="383"/>
      <c r="AN50" s="1262"/>
      <c r="AO50" s="1263"/>
      <c r="AP50" s="1263"/>
      <c r="AQ50" s="1263"/>
      <c r="AR50" s="1263"/>
      <c r="AS50" s="1263"/>
      <c r="AT50" s="1263"/>
      <c r="AU50" s="1263"/>
      <c r="AV50" s="1263"/>
      <c r="AW50" s="1263"/>
      <c r="AX50" s="1263"/>
      <c r="AY50" s="1263"/>
      <c r="AZ50" s="1263"/>
      <c r="BA50" s="1263"/>
      <c r="BB50" s="1263"/>
      <c r="BC50" s="1263"/>
      <c r="BD50" s="1263"/>
      <c r="BE50" s="1263"/>
      <c r="BF50" s="1263"/>
      <c r="BG50" s="1263"/>
      <c r="BH50" s="1263"/>
      <c r="BI50" s="1263"/>
      <c r="BJ50" s="1263"/>
      <c r="BK50" s="1263"/>
      <c r="BL50" s="1263"/>
      <c r="BM50" s="1263"/>
      <c r="BN50" s="1263"/>
      <c r="BO50" s="1264"/>
      <c r="BP50" s="1258" t="s">
        <v>525</v>
      </c>
      <c r="BQ50" s="1258"/>
      <c r="BR50" s="1258"/>
      <c r="BS50" s="1258"/>
      <c r="BT50" s="1258"/>
      <c r="BU50" s="1258"/>
      <c r="BV50" s="1258"/>
      <c r="BW50" s="1258"/>
      <c r="BX50" s="1258" t="s">
        <v>526</v>
      </c>
      <c r="BY50" s="1258"/>
      <c r="BZ50" s="1258"/>
      <c r="CA50" s="1258"/>
      <c r="CB50" s="1258"/>
      <c r="CC50" s="1258"/>
      <c r="CD50" s="1258"/>
      <c r="CE50" s="1258"/>
      <c r="CF50" s="1258" t="s">
        <v>527</v>
      </c>
      <c r="CG50" s="1258"/>
      <c r="CH50" s="1258"/>
      <c r="CI50" s="1258"/>
      <c r="CJ50" s="1258"/>
      <c r="CK50" s="1258"/>
      <c r="CL50" s="1258"/>
      <c r="CM50" s="1258"/>
      <c r="CN50" s="1258" t="s">
        <v>528</v>
      </c>
      <c r="CO50" s="1258"/>
      <c r="CP50" s="1258"/>
      <c r="CQ50" s="1258"/>
      <c r="CR50" s="1258"/>
      <c r="CS50" s="1258"/>
      <c r="CT50" s="1258"/>
      <c r="CU50" s="1258"/>
      <c r="CV50" s="1258" t="s">
        <v>529</v>
      </c>
      <c r="CW50" s="1258"/>
      <c r="CX50" s="1258"/>
      <c r="CY50" s="1258"/>
      <c r="CZ50" s="1258"/>
      <c r="DA50" s="1258"/>
      <c r="DB50" s="1258"/>
      <c r="DC50" s="1258"/>
    </row>
    <row r="51" spans="1:109" ht="13.5" customHeight="1" x14ac:dyDescent="0.15">
      <c r="B51" s="372"/>
      <c r="G51" s="1261"/>
      <c r="H51" s="1261"/>
      <c r="I51" s="1274"/>
      <c r="J51" s="1274"/>
      <c r="K51" s="1260"/>
      <c r="L51" s="1260"/>
      <c r="M51" s="1260"/>
      <c r="N51" s="1260"/>
      <c r="AM51" s="381"/>
      <c r="AN51" s="1256" t="s">
        <v>556</v>
      </c>
      <c r="AO51" s="1256"/>
      <c r="AP51" s="1256"/>
      <c r="AQ51" s="1256"/>
      <c r="AR51" s="1256"/>
      <c r="AS51" s="1256"/>
      <c r="AT51" s="1256"/>
      <c r="AU51" s="1256"/>
      <c r="AV51" s="1256"/>
      <c r="AW51" s="1256"/>
      <c r="AX51" s="1256"/>
      <c r="AY51" s="1256"/>
      <c r="AZ51" s="1256"/>
      <c r="BA51" s="1256"/>
      <c r="BB51" s="1256" t="s">
        <v>557</v>
      </c>
      <c r="BC51" s="1256"/>
      <c r="BD51" s="1256"/>
      <c r="BE51" s="1256"/>
      <c r="BF51" s="1256"/>
      <c r="BG51" s="1256"/>
      <c r="BH51" s="1256"/>
      <c r="BI51" s="1256"/>
      <c r="BJ51" s="1256"/>
      <c r="BK51" s="1256"/>
      <c r="BL51" s="1256"/>
      <c r="BM51" s="1256"/>
      <c r="BN51" s="1256"/>
      <c r="BO51" s="1256"/>
      <c r="BP51" s="1253"/>
      <c r="BQ51" s="1253"/>
      <c r="BR51" s="1253"/>
      <c r="BS51" s="1253"/>
      <c r="BT51" s="1253"/>
      <c r="BU51" s="1253"/>
      <c r="BV51" s="1253"/>
      <c r="BW51" s="1253"/>
      <c r="BX51" s="1253"/>
      <c r="BY51" s="1253"/>
      <c r="BZ51" s="1253"/>
      <c r="CA51" s="1253"/>
      <c r="CB51" s="1253"/>
      <c r="CC51" s="1253"/>
      <c r="CD51" s="1253"/>
      <c r="CE51" s="1253"/>
      <c r="CF51" s="1253"/>
      <c r="CG51" s="1253"/>
      <c r="CH51" s="1253"/>
      <c r="CI51" s="1253"/>
      <c r="CJ51" s="1253"/>
      <c r="CK51" s="1253"/>
      <c r="CL51" s="1253"/>
      <c r="CM51" s="1253"/>
      <c r="CN51" s="1253"/>
      <c r="CO51" s="1253"/>
      <c r="CP51" s="1253"/>
      <c r="CQ51" s="1253"/>
      <c r="CR51" s="1253"/>
      <c r="CS51" s="1253"/>
      <c r="CT51" s="1253"/>
      <c r="CU51" s="1253"/>
      <c r="CV51" s="1253"/>
      <c r="CW51" s="1253"/>
      <c r="CX51" s="1253"/>
      <c r="CY51" s="1253"/>
      <c r="CZ51" s="1253"/>
      <c r="DA51" s="1253"/>
      <c r="DB51" s="1253"/>
      <c r="DC51" s="1253"/>
    </row>
    <row r="52" spans="1:109" x14ac:dyDescent="0.15">
      <c r="B52" s="372"/>
      <c r="G52" s="1261"/>
      <c r="H52" s="1261"/>
      <c r="I52" s="1274"/>
      <c r="J52" s="1274"/>
      <c r="K52" s="1260"/>
      <c r="L52" s="1260"/>
      <c r="M52" s="1260"/>
      <c r="N52" s="1260"/>
      <c r="AM52" s="381"/>
      <c r="AN52" s="1256"/>
      <c r="AO52" s="1256"/>
      <c r="AP52" s="1256"/>
      <c r="AQ52" s="1256"/>
      <c r="AR52" s="1256"/>
      <c r="AS52" s="1256"/>
      <c r="AT52" s="1256"/>
      <c r="AU52" s="1256"/>
      <c r="AV52" s="1256"/>
      <c r="AW52" s="1256"/>
      <c r="AX52" s="1256"/>
      <c r="AY52" s="1256"/>
      <c r="AZ52" s="1256"/>
      <c r="BA52" s="1256"/>
      <c r="BB52" s="1256"/>
      <c r="BC52" s="1256"/>
      <c r="BD52" s="1256"/>
      <c r="BE52" s="1256"/>
      <c r="BF52" s="1256"/>
      <c r="BG52" s="1256"/>
      <c r="BH52" s="1256"/>
      <c r="BI52" s="1256"/>
      <c r="BJ52" s="1256"/>
      <c r="BK52" s="1256"/>
      <c r="BL52" s="1256"/>
      <c r="BM52" s="1256"/>
      <c r="BN52" s="1256"/>
      <c r="BO52" s="1256"/>
      <c r="BP52" s="1253"/>
      <c r="BQ52" s="1253"/>
      <c r="BR52" s="1253"/>
      <c r="BS52" s="1253"/>
      <c r="BT52" s="1253"/>
      <c r="BU52" s="1253"/>
      <c r="BV52" s="1253"/>
      <c r="BW52" s="1253"/>
      <c r="BX52" s="1253"/>
      <c r="BY52" s="1253"/>
      <c r="BZ52" s="1253"/>
      <c r="CA52" s="1253"/>
      <c r="CB52" s="1253"/>
      <c r="CC52" s="1253"/>
      <c r="CD52" s="1253"/>
      <c r="CE52" s="1253"/>
      <c r="CF52" s="1253"/>
      <c r="CG52" s="1253"/>
      <c r="CH52" s="1253"/>
      <c r="CI52" s="1253"/>
      <c r="CJ52" s="1253"/>
      <c r="CK52" s="1253"/>
      <c r="CL52" s="1253"/>
      <c r="CM52" s="1253"/>
      <c r="CN52" s="1253"/>
      <c r="CO52" s="1253"/>
      <c r="CP52" s="1253"/>
      <c r="CQ52" s="1253"/>
      <c r="CR52" s="1253"/>
      <c r="CS52" s="1253"/>
      <c r="CT52" s="1253"/>
      <c r="CU52" s="1253"/>
      <c r="CV52" s="1253"/>
      <c r="CW52" s="1253"/>
      <c r="CX52" s="1253"/>
      <c r="CY52" s="1253"/>
      <c r="CZ52" s="1253"/>
      <c r="DA52" s="1253"/>
      <c r="DB52" s="1253"/>
      <c r="DC52" s="1253"/>
    </row>
    <row r="53" spans="1:109" x14ac:dyDescent="0.15">
      <c r="A53" s="380"/>
      <c r="B53" s="372"/>
      <c r="G53" s="1261"/>
      <c r="H53" s="1261"/>
      <c r="I53" s="1259"/>
      <c r="J53" s="1259"/>
      <c r="K53" s="1260"/>
      <c r="L53" s="1260"/>
      <c r="M53" s="1260"/>
      <c r="N53" s="1260"/>
      <c r="AM53" s="381"/>
      <c r="AN53" s="1256"/>
      <c r="AO53" s="1256"/>
      <c r="AP53" s="1256"/>
      <c r="AQ53" s="1256"/>
      <c r="AR53" s="1256"/>
      <c r="AS53" s="1256"/>
      <c r="AT53" s="1256"/>
      <c r="AU53" s="1256"/>
      <c r="AV53" s="1256"/>
      <c r="AW53" s="1256"/>
      <c r="AX53" s="1256"/>
      <c r="AY53" s="1256"/>
      <c r="AZ53" s="1256"/>
      <c r="BA53" s="1256"/>
      <c r="BB53" s="1256" t="s">
        <v>558</v>
      </c>
      <c r="BC53" s="1256"/>
      <c r="BD53" s="1256"/>
      <c r="BE53" s="1256"/>
      <c r="BF53" s="1256"/>
      <c r="BG53" s="1256"/>
      <c r="BH53" s="1256"/>
      <c r="BI53" s="1256"/>
      <c r="BJ53" s="1256"/>
      <c r="BK53" s="1256"/>
      <c r="BL53" s="1256"/>
      <c r="BM53" s="1256"/>
      <c r="BN53" s="1256"/>
      <c r="BO53" s="1256"/>
      <c r="BP53" s="1253">
        <v>68.3</v>
      </c>
      <c r="BQ53" s="1253"/>
      <c r="BR53" s="1253"/>
      <c r="BS53" s="1253"/>
      <c r="BT53" s="1253"/>
      <c r="BU53" s="1253"/>
      <c r="BV53" s="1253"/>
      <c r="BW53" s="1253"/>
      <c r="BX53" s="1253">
        <v>70</v>
      </c>
      <c r="BY53" s="1253"/>
      <c r="BZ53" s="1253"/>
      <c r="CA53" s="1253"/>
      <c r="CB53" s="1253"/>
      <c r="CC53" s="1253"/>
      <c r="CD53" s="1253"/>
      <c r="CE53" s="1253"/>
      <c r="CF53" s="1253">
        <v>71.599999999999994</v>
      </c>
      <c r="CG53" s="1253"/>
      <c r="CH53" s="1253"/>
      <c r="CI53" s="1253"/>
      <c r="CJ53" s="1253"/>
      <c r="CK53" s="1253"/>
      <c r="CL53" s="1253"/>
      <c r="CM53" s="1253"/>
      <c r="CN53" s="1253">
        <v>72.900000000000006</v>
      </c>
      <c r="CO53" s="1253"/>
      <c r="CP53" s="1253"/>
      <c r="CQ53" s="1253"/>
      <c r="CR53" s="1253"/>
      <c r="CS53" s="1253"/>
      <c r="CT53" s="1253"/>
      <c r="CU53" s="1253"/>
      <c r="CV53" s="1253">
        <v>66.900000000000006</v>
      </c>
      <c r="CW53" s="1253"/>
      <c r="CX53" s="1253"/>
      <c r="CY53" s="1253"/>
      <c r="CZ53" s="1253"/>
      <c r="DA53" s="1253"/>
      <c r="DB53" s="1253"/>
      <c r="DC53" s="1253"/>
    </row>
    <row r="54" spans="1:109" x14ac:dyDescent="0.15">
      <c r="A54" s="380"/>
      <c r="B54" s="372"/>
      <c r="G54" s="1261"/>
      <c r="H54" s="1261"/>
      <c r="I54" s="1259"/>
      <c r="J54" s="1259"/>
      <c r="K54" s="1260"/>
      <c r="L54" s="1260"/>
      <c r="M54" s="1260"/>
      <c r="N54" s="1260"/>
      <c r="AM54" s="381"/>
      <c r="AN54" s="1256"/>
      <c r="AO54" s="1256"/>
      <c r="AP54" s="1256"/>
      <c r="AQ54" s="1256"/>
      <c r="AR54" s="1256"/>
      <c r="AS54" s="1256"/>
      <c r="AT54" s="1256"/>
      <c r="AU54" s="1256"/>
      <c r="AV54" s="1256"/>
      <c r="AW54" s="1256"/>
      <c r="AX54" s="1256"/>
      <c r="AY54" s="1256"/>
      <c r="AZ54" s="1256"/>
      <c r="BA54" s="1256"/>
      <c r="BB54" s="1256"/>
      <c r="BC54" s="1256"/>
      <c r="BD54" s="1256"/>
      <c r="BE54" s="1256"/>
      <c r="BF54" s="1256"/>
      <c r="BG54" s="1256"/>
      <c r="BH54" s="1256"/>
      <c r="BI54" s="1256"/>
      <c r="BJ54" s="1256"/>
      <c r="BK54" s="1256"/>
      <c r="BL54" s="1256"/>
      <c r="BM54" s="1256"/>
      <c r="BN54" s="1256"/>
      <c r="BO54" s="1256"/>
      <c r="BP54" s="1253"/>
      <c r="BQ54" s="1253"/>
      <c r="BR54" s="1253"/>
      <c r="BS54" s="1253"/>
      <c r="BT54" s="1253"/>
      <c r="BU54" s="1253"/>
      <c r="BV54" s="1253"/>
      <c r="BW54" s="1253"/>
      <c r="BX54" s="1253"/>
      <c r="BY54" s="1253"/>
      <c r="BZ54" s="1253"/>
      <c r="CA54" s="1253"/>
      <c r="CB54" s="1253"/>
      <c r="CC54" s="1253"/>
      <c r="CD54" s="1253"/>
      <c r="CE54" s="1253"/>
      <c r="CF54" s="1253"/>
      <c r="CG54" s="1253"/>
      <c r="CH54" s="1253"/>
      <c r="CI54" s="1253"/>
      <c r="CJ54" s="1253"/>
      <c r="CK54" s="1253"/>
      <c r="CL54" s="1253"/>
      <c r="CM54" s="1253"/>
      <c r="CN54" s="1253"/>
      <c r="CO54" s="1253"/>
      <c r="CP54" s="1253"/>
      <c r="CQ54" s="1253"/>
      <c r="CR54" s="1253"/>
      <c r="CS54" s="1253"/>
      <c r="CT54" s="1253"/>
      <c r="CU54" s="1253"/>
      <c r="CV54" s="1253"/>
      <c r="CW54" s="1253"/>
      <c r="CX54" s="1253"/>
      <c r="CY54" s="1253"/>
      <c r="CZ54" s="1253"/>
      <c r="DA54" s="1253"/>
      <c r="DB54" s="1253"/>
      <c r="DC54" s="1253"/>
    </row>
    <row r="55" spans="1:109" x14ac:dyDescent="0.15">
      <c r="A55" s="380"/>
      <c r="B55" s="372"/>
      <c r="G55" s="1259"/>
      <c r="H55" s="1259"/>
      <c r="I55" s="1259"/>
      <c r="J55" s="1259"/>
      <c r="K55" s="1260"/>
      <c r="L55" s="1260"/>
      <c r="M55" s="1260"/>
      <c r="N55" s="1260"/>
      <c r="AN55" s="1258" t="s">
        <v>559</v>
      </c>
      <c r="AO55" s="1258"/>
      <c r="AP55" s="1258"/>
      <c r="AQ55" s="1258"/>
      <c r="AR55" s="1258"/>
      <c r="AS55" s="1258"/>
      <c r="AT55" s="1258"/>
      <c r="AU55" s="1258"/>
      <c r="AV55" s="1258"/>
      <c r="AW55" s="1258"/>
      <c r="AX55" s="1258"/>
      <c r="AY55" s="1258"/>
      <c r="AZ55" s="1258"/>
      <c r="BA55" s="1258"/>
      <c r="BB55" s="1256" t="s">
        <v>557</v>
      </c>
      <c r="BC55" s="1256"/>
      <c r="BD55" s="1256"/>
      <c r="BE55" s="1256"/>
      <c r="BF55" s="1256"/>
      <c r="BG55" s="1256"/>
      <c r="BH55" s="1256"/>
      <c r="BI55" s="1256"/>
      <c r="BJ55" s="1256"/>
      <c r="BK55" s="1256"/>
      <c r="BL55" s="1256"/>
      <c r="BM55" s="1256"/>
      <c r="BN55" s="1256"/>
      <c r="BO55" s="1256"/>
      <c r="BP55" s="1253">
        <v>0</v>
      </c>
      <c r="BQ55" s="1253"/>
      <c r="BR55" s="1253"/>
      <c r="BS55" s="1253"/>
      <c r="BT55" s="1253"/>
      <c r="BU55" s="1253"/>
      <c r="BV55" s="1253"/>
      <c r="BW55" s="1253"/>
      <c r="BX55" s="1253">
        <v>0</v>
      </c>
      <c r="BY55" s="1253"/>
      <c r="BZ55" s="1253"/>
      <c r="CA55" s="1253"/>
      <c r="CB55" s="1253"/>
      <c r="CC55" s="1253"/>
      <c r="CD55" s="1253"/>
      <c r="CE55" s="1253"/>
      <c r="CF55" s="1253">
        <v>0</v>
      </c>
      <c r="CG55" s="1253"/>
      <c r="CH55" s="1253"/>
      <c r="CI55" s="1253"/>
      <c r="CJ55" s="1253"/>
      <c r="CK55" s="1253"/>
      <c r="CL55" s="1253"/>
      <c r="CM55" s="1253"/>
      <c r="CN55" s="1253">
        <v>0</v>
      </c>
      <c r="CO55" s="1253"/>
      <c r="CP55" s="1253"/>
      <c r="CQ55" s="1253"/>
      <c r="CR55" s="1253"/>
      <c r="CS55" s="1253"/>
      <c r="CT55" s="1253"/>
      <c r="CU55" s="1253"/>
      <c r="CV55" s="1253">
        <v>0</v>
      </c>
      <c r="CW55" s="1253"/>
      <c r="CX55" s="1253"/>
      <c r="CY55" s="1253"/>
      <c r="CZ55" s="1253"/>
      <c r="DA55" s="1253"/>
      <c r="DB55" s="1253"/>
      <c r="DC55" s="1253"/>
    </row>
    <row r="56" spans="1:109" x14ac:dyDescent="0.15">
      <c r="A56" s="380"/>
      <c r="B56" s="372"/>
      <c r="G56" s="1259"/>
      <c r="H56" s="1259"/>
      <c r="I56" s="1259"/>
      <c r="J56" s="1259"/>
      <c r="K56" s="1260"/>
      <c r="L56" s="1260"/>
      <c r="M56" s="1260"/>
      <c r="N56" s="1260"/>
      <c r="AN56" s="1258"/>
      <c r="AO56" s="1258"/>
      <c r="AP56" s="1258"/>
      <c r="AQ56" s="1258"/>
      <c r="AR56" s="1258"/>
      <c r="AS56" s="1258"/>
      <c r="AT56" s="1258"/>
      <c r="AU56" s="1258"/>
      <c r="AV56" s="1258"/>
      <c r="AW56" s="1258"/>
      <c r="AX56" s="1258"/>
      <c r="AY56" s="1258"/>
      <c r="AZ56" s="1258"/>
      <c r="BA56" s="1258"/>
      <c r="BB56" s="1256"/>
      <c r="BC56" s="1256"/>
      <c r="BD56" s="1256"/>
      <c r="BE56" s="1256"/>
      <c r="BF56" s="1256"/>
      <c r="BG56" s="1256"/>
      <c r="BH56" s="1256"/>
      <c r="BI56" s="1256"/>
      <c r="BJ56" s="1256"/>
      <c r="BK56" s="1256"/>
      <c r="BL56" s="1256"/>
      <c r="BM56" s="1256"/>
      <c r="BN56" s="1256"/>
      <c r="BO56" s="1256"/>
      <c r="BP56" s="1253"/>
      <c r="BQ56" s="1253"/>
      <c r="BR56" s="1253"/>
      <c r="BS56" s="1253"/>
      <c r="BT56" s="1253"/>
      <c r="BU56" s="1253"/>
      <c r="BV56" s="1253"/>
      <c r="BW56" s="1253"/>
      <c r="BX56" s="1253"/>
      <c r="BY56" s="1253"/>
      <c r="BZ56" s="1253"/>
      <c r="CA56" s="1253"/>
      <c r="CB56" s="1253"/>
      <c r="CC56" s="1253"/>
      <c r="CD56" s="1253"/>
      <c r="CE56" s="1253"/>
      <c r="CF56" s="1253"/>
      <c r="CG56" s="1253"/>
      <c r="CH56" s="1253"/>
      <c r="CI56" s="1253"/>
      <c r="CJ56" s="1253"/>
      <c r="CK56" s="1253"/>
      <c r="CL56" s="1253"/>
      <c r="CM56" s="1253"/>
      <c r="CN56" s="1253"/>
      <c r="CO56" s="1253"/>
      <c r="CP56" s="1253"/>
      <c r="CQ56" s="1253"/>
      <c r="CR56" s="1253"/>
      <c r="CS56" s="1253"/>
      <c r="CT56" s="1253"/>
      <c r="CU56" s="1253"/>
      <c r="CV56" s="1253"/>
      <c r="CW56" s="1253"/>
      <c r="CX56" s="1253"/>
      <c r="CY56" s="1253"/>
      <c r="CZ56" s="1253"/>
      <c r="DA56" s="1253"/>
      <c r="DB56" s="1253"/>
      <c r="DC56" s="1253"/>
    </row>
    <row r="57" spans="1:109" s="380" customFormat="1" x14ac:dyDescent="0.15">
      <c r="B57" s="384"/>
      <c r="G57" s="1259"/>
      <c r="H57" s="1259"/>
      <c r="I57" s="1254"/>
      <c r="J57" s="1254"/>
      <c r="K57" s="1260"/>
      <c r="L57" s="1260"/>
      <c r="M57" s="1260"/>
      <c r="N57" s="1260"/>
      <c r="AM57" s="366"/>
      <c r="AN57" s="1258"/>
      <c r="AO57" s="1258"/>
      <c r="AP57" s="1258"/>
      <c r="AQ57" s="1258"/>
      <c r="AR57" s="1258"/>
      <c r="AS57" s="1258"/>
      <c r="AT57" s="1258"/>
      <c r="AU57" s="1258"/>
      <c r="AV57" s="1258"/>
      <c r="AW57" s="1258"/>
      <c r="AX57" s="1258"/>
      <c r="AY57" s="1258"/>
      <c r="AZ57" s="1258"/>
      <c r="BA57" s="1258"/>
      <c r="BB57" s="1256" t="s">
        <v>558</v>
      </c>
      <c r="BC57" s="1256"/>
      <c r="BD57" s="1256"/>
      <c r="BE57" s="1256"/>
      <c r="BF57" s="1256"/>
      <c r="BG57" s="1256"/>
      <c r="BH57" s="1256"/>
      <c r="BI57" s="1256"/>
      <c r="BJ57" s="1256"/>
      <c r="BK57" s="1256"/>
      <c r="BL57" s="1256"/>
      <c r="BM57" s="1256"/>
      <c r="BN57" s="1256"/>
      <c r="BO57" s="1256"/>
      <c r="BP57" s="1253">
        <v>64.400000000000006</v>
      </c>
      <c r="BQ57" s="1253"/>
      <c r="BR57" s="1253"/>
      <c r="BS57" s="1253"/>
      <c r="BT57" s="1253"/>
      <c r="BU57" s="1253"/>
      <c r="BV57" s="1253"/>
      <c r="BW57" s="1253"/>
      <c r="BX57" s="1253">
        <v>65.3</v>
      </c>
      <c r="BY57" s="1253"/>
      <c r="BZ57" s="1253"/>
      <c r="CA57" s="1253"/>
      <c r="CB57" s="1253"/>
      <c r="CC57" s="1253"/>
      <c r="CD57" s="1253"/>
      <c r="CE57" s="1253"/>
      <c r="CF57" s="1253">
        <v>66.7</v>
      </c>
      <c r="CG57" s="1253"/>
      <c r="CH57" s="1253"/>
      <c r="CI57" s="1253"/>
      <c r="CJ57" s="1253"/>
      <c r="CK57" s="1253"/>
      <c r="CL57" s="1253"/>
      <c r="CM57" s="1253"/>
      <c r="CN57" s="1253">
        <v>67.2</v>
      </c>
      <c r="CO57" s="1253"/>
      <c r="CP57" s="1253"/>
      <c r="CQ57" s="1253"/>
      <c r="CR57" s="1253"/>
      <c r="CS57" s="1253"/>
      <c r="CT57" s="1253"/>
      <c r="CU57" s="1253"/>
      <c r="CV57" s="1253">
        <v>68.3</v>
      </c>
      <c r="CW57" s="1253"/>
      <c r="CX57" s="1253"/>
      <c r="CY57" s="1253"/>
      <c r="CZ57" s="1253"/>
      <c r="DA57" s="1253"/>
      <c r="DB57" s="1253"/>
      <c r="DC57" s="1253"/>
      <c r="DD57" s="385"/>
      <c r="DE57" s="384"/>
    </row>
    <row r="58" spans="1:109" s="380" customFormat="1" x14ac:dyDescent="0.15">
      <c r="A58" s="366"/>
      <c r="B58" s="384"/>
      <c r="G58" s="1259"/>
      <c r="H58" s="1259"/>
      <c r="I58" s="1254"/>
      <c r="J58" s="1254"/>
      <c r="K58" s="1260"/>
      <c r="L58" s="1260"/>
      <c r="M58" s="1260"/>
      <c r="N58" s="1260"/>
      <c r="AM58" s="366"/>
      <c r="AN58" s="1258"/>
      <c r="AO58" s="1258"/>
      <c r="AP58" s="1258"/>
      <c r="AQ58" s="1258"/>
      <c r="AR58" s="1258"/>
      <c r="AS58" s="1258"/>
      <c r="AT58" s="1258"/>
      <c r="AU58" s="1258"/>
      <c r="AV58" s="1258"/>
      <c r="AW58" s="1258"/>
      <c r="AX58" s="1258"/>
      <c r="AY58" s="1258"/>
      <c r="AZ58" s="1258"/>
      <c r="BA58" s="1258"/>
      <c r="BB58" s="1256"/>
      <c r="BC58" s="1256"/>
      <c r="BD58" s="1256"/>
      <c r="BE58" s="1256"/>
      <c r="BF58" s="1256"/>
      <c r="BG58" s="1256"/>
      <c r="BH58" s="1256"/>
      <c r="BI58" s="1256"/>
      <c r="BJ58" s="1256"/>
      <c r="BK58" s="1256"/>
      <c r="BL58" s="1256"/>
      <c r="BM58" s="1256"/>
      <c r="BN58" s="1256"/>
      <c r="BO58" s="1256"/>
      <c r="BP58" s="1253"/>
      <c r="BQ58" s="1253"/>
      <c r="BR58" s="1253"/>
      <c r="BS58" s="1253"/>
      <c r="BT58" s="1253"/>
      <c r="BU58" s="1253"/>
      <c r="BV58" s="1253"/>
      <c r="BW58" s="1253"/>
      <c r="BX58" s="1253"/>
      <c r="BY58" s="1253"/>
      <c r="BZ58" s="1253"/>
      <c r="CA58" s="1253"/>
      <c r="CB58" s="1253"/>
      <c r="CC58" s="1253"/>
      <c r="CD58" s="1253"/>
      <c r="CE58" s="1253"/>
      <c r="CF58" s="1253"/>
      <c r="CG58" s="1253"/>
      <c r="CH58" s="1253"/>
      <c r="CI58" s="1253"/>
      <c r="CJ58" s="1253"/>
      <c r="CK58" s="1253"/>
      <c r="CL58" s="1253"/>
      <c r="CM58" s="1253"/>
      <c r="CN58" s="1253"/>
      <c r="CO58" s="1253"/>
      <c r="CP58" s="1253"/>
      <c r="CQ58" s="1253"/>
      <c r="CR58" s="1253"/>
      <c r="CS58" s="1253"/>
      <c r="CT58" s="1253"/>
      <c r="CU58" s="1253"/>
      <c r="CV58" s="1253"/>
      <c r="CW58" s="1253"/>
      <c r="CX58" s="1253"/>
      <c r="CY58" s="1253"/>
      <c r="CZ58" s="1253"/>
      <c r="DA58" s="1253"/>
      <c r="DB58" s="1253"/>
      <c r="DC58" s="1253"/>
      <c r="DD58" s="385"/>
      <c r="DE58" s="384"/>
    </row>
    <row r="59" spans="1:109" s="380" customFormat="1" x14ac:dyDescent="0.15">
      <c r="A59" s="366"/>
      <c r="B59" s="384"/>
      <c r="K59" s="386"/>
      <c r="L59" s="386"/>
      <c r="M59" s="386"/>
      <c r="N59" s="386"/>
      <c r="AQ59" s="386"/>
      <c r="AR59" s="386"/>
      <c r="AS59" s="386"/>
      <c r="AT59" s="386"/>
      <c r="BC59" s="386"/>
      <c r="BD59" s="386"/>
      <c r="BE59" s="386"/>
      <c r="BF59" s="386"/>
      <c r="BO59" s="386"/>
      <c r="BP59" s="386"/>
      <c r="BQ59" s="386"/>
      <c r="BR59" s="386"/>
      <c r="CA59" s="386"/>
      <c r="CB59" s="386"/>
      <c r="CC59" s="386"/>
      <c r="CD59" s="386"/>
      <c r="CM59" s="386"/>
      <c r="CN59" s="386"/>
      <c r="CO59" s="386"/>
      <c r="CP59" s="386"/>
      <c r="CY59" s="386"/>
      <c r="CZ59" s="386"/>
      <c r="DA59" s="386"/>
      <c r="DB59" s="386"/>
      <c r="DC59" s="386"/>
      <c r="DD59" s="385"/>
      <c r="DE59" s="384"/>
    </row>
    <row r="60" spans="1:109" s="380" customFormat="1" x14ac:dyDescent="0.15">
      <c r="A60" s="366"/>
      <c r="B60" s="384"/>
      <c r="K60" s="386"/>
      <c r="L60" s="386"/>
      <c r="M60" s="386"/>
      <c r="N60" s="386"/>
      <c r="AQ60" s="386"/>
      <c r="AR60" s="386"/>
      <c r="AS60" s="386"/>
      <c r="AT60" s="386"/>
      <c r="BC60" s="386"/>
      <c r="BD60" s="386"/>
      <c r="BE60" s="386"/>
      <c r="BF60" s="386"/>
      <c r="BO60" s="386"/>
      <c r="BP60" s="386"/>
      <c r="BQ60" s="386"/>
      <c r="BR60" s="386"/>
      <c r="CA60" s="386"/>
      <c r="CB60" s="386"/>
      <c r="CC60" s="386"/>
      <c r="CD60" s="386"/>
      <c r="CM60" s="386"/>
      <c r="CN60" s="386"/>
      <c r="CO60" s="386"/>
      <c r="CP60" s="386"/>
      <c r="CY60" s="386"/>
      <c r="CZ60" s="386"/>
      <c r="DA60" s="386"/>
      <c r="DB60" s="386"/>
      <c r="DC60" s="386"/>
      <c r="DD60" s="385"/>
      <c r="DE60" s="384"/>
    </row>
    <row r="61" spans="1:109" s="380" customFormat="1" x14ac:dyDescent="0.15">
      <c r="A61" s="366"/>
      <c r="B61" s="387"/>
      <c r="C61" s="388"/>
      <c r="D61" s="388"/>
      <c r="E61" s="388"/>
      <c r="F61" s="388"/>
      <c r="G61" s="388"/>
      <c r="H61" s="388"/>
      <c r="I61" s="388"/>
      <c r="J61" s="388"/>
      <c r="K61" s="388"/>
      <c r="L61" s="388"/>
      <c r="M61" s="389"/>
      <c r="N61" s="389"/>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9"/>
      <c r="AT61" s="389"/>
      <c r="AU61" s="388"/>
      <c r="AV61" s="388"/>
      <c r="AW61" s="388"/>
      <c r="AX61" s="388"/>
      <c r="AY61" s="388"/>
      <c r="AZ61" s="388"/>
      <c r="BA61" s="388"/>
      <c r="BB61" s="388"/>
      <c r="BC61" s="388"/>
      <c r="BD61" s="388"/>
      <c r="BE61" s="389"/>
      <c r="BF61" s="389"/>
      <c r="BG61" s="388"/>
      <c r="BH61" s="388"/>
      <c r="BI61" s="388"/>
      <c r="BJ61" s="388"/>
      <c r="BK61" s="388"/>
      <c r="BL61" s="388"/>
      <c r="BM61" s="388"/>
      <c r="BN61" s="388"/>
      <c r="BO61" s="388"/>
      <c r="BP61" s="388"/>
      <c r="BQ61" s="389"/>
      <c r="BR61" s="389"/>
      <c r="BS61" s="388"/>
      <c r="BT61" s="388"/>
      <c r="BU61" s="388"/>
      <c r="BV61" s="388"/>
      <c r="BW61" s="388"/>
      <c r="BX61" s="388"/>
      <c r="BY61" s="388"/>
      <c r="BZ61" s="388"/>
      <c r="CA61" s="388"/>
      <c r="CB61" s="388"/>
      <c r="CC61" s="389"/>
      <c r="CD61" s="389"/>
      <c r="CE61" s="388"/>
      <c r="CF61" s="388"/>
      <c r="CG61" s="388"/>
      <c r="CH61" s="388"/>
      <c r="CI61" s="388"/>
      <c r="CJ61" s="388"/>
      <c r="CK61" s="388"/>
      <c r="CL61" s="388"/>
      <c r="CM61" s="388"/>
      <c r="CN61" s="388"/>
      <c r="CO61" s="389"/>
      <c r="CP61" s="389"/>
      <c r="CQ61" s="388"/>
      <c r="CR61" s="388"/>
      <c r="CS61" s="388"/>
      <c r="CT61" s="388"/>
      <c r="CU61" s="388"/>
      <c r="CV61" s="388"/>
      <c r="CW61" s="388"/>
      <c r="CX61" s="388"/>
      <c r="CY61" s="388"/>
      <c r="CZ61" s="388"/>
      <c r="DA61" s="389"/>
      <c r="DB61" s="389"/>
      <c r="DC61" s="389"/>
      <c r="DD61" s="390"/>
      <c r="DE61" s="384"/>
    </row>
    <row r="62" spans="1:109" x14ac:dyDescent="0.15">
      <c r="B62" s="377"/>
      <c r="C62" s="377"/>
      <c r="D62" s="377"/>
      <c r="E62" s="377"/>
      <c r="F62" s="377"/>
      <c r="G62" s="377"/>
      <c r="H62" s="377"/>
      <c r="I62" s="377"/>
      <c r="J62" s="377"/>
      <c r="K62" s="377"/>
      <c r="L62" s="377"/>
      <c r="M62" s="377"/>
      <c r="N62" s="377"/>
      <c r="O62" s="377"/>
      <c r="P62" s="377"/>
      <c r="Q62" s="377"/>
      <c r="R62" s="377"/>
      <c r="S62" s="377"/>
      <c r="T62" s="377"/>
      <c r="U62" s="377"/>
      <c r="V62" s="377"/>
      <c r="W62" s="377"/>
      <c r="X62" s="377"/>
      <c r="Y62" s="377"/>
      <c r="Z62" s="377"/>
      <c r="AA62" s="377"/>
      <c r="AB62" s="377"/>
      <c r="AC62" s="377"/>
      <c r="AD62" s="377"/>
      <c r="AE62" s="377"/>
      <c r="AF62" s="377"/>
      <c r="AG62" s="377"/>
      <c r="AH62" s="377"/>
      <c r="AI62" s="377"/>
      <c r="AJ62" s="377"/>
      <c r="AK62" s="377"/>
      <c r="AL62" s="377"/>
      <c r="AM62" s="377"/>
      <c r="AN62" s="377"/>
      <c r="AO62" s="377"/>
      <c r="AP62" s="377"/>
      <c r="AQ62" s="377"/>
      <c r="AR62" s="377"/>
      <c r="AS62" s="377"/>
      <c r="AT62" s="377"/>
      <c r="AU62" s="377"/>
      <c r="AV62" s="377"/>
      <c r="AW62" s="377"/>
      <c r="AX62" s="377"/>
      <c r="AY62" s="377"/>
      <c r="AZ62" s="377"/>
      <c r="BA62" s="377"/>
      <c r="BB62" s="377"/>
      <c r="BC62" s="377"/>
      <c r="BD62" s="377"/>
      <c r="BE62" s="377"/>
      <c r="BF62" s="377"/>
      <c r="BG62" s="377"/>
      <c r="BH62" s="377"/>
      <c r="BI62" s="377"/>
      <c r="BJ62" s="377"/>
      <c r="BK62" s="377"/>
      <c r="BL62" s="377"/>
      <c r="BM62" s="377"/>
      <c r="BN62" s="377"/>
      <c r="BO62" s="377"/>
      <c r="BP62" s="377"/>
      <c r="BQ62" s="377"/>
      <c r="BR62" s="377"/>
      <c r="BS62" s="377"/>
      <c r="BT62" s="377"/>
      <c r="BU62" s="377"/>
      <c r="BV62" s="377"/>
      <c r="BW62" s="377"/>
      <c r="BX62" s="377"/>
      <c r="BY62" s="377"/>
      <c r="BZ62" s="377"/>
      <c r="CA62" s="377"/>
      <c r="CB62" s="377"/>
      <c r="CC62" s="377"/>
      <c r="CD62" s="377"/>
      <c r="CE62" s="377"/>
      <c r="CF62" s="377"/>
      <c r="CG62" s="377"/>
      <c r="CH62" s="377"/>
      <c r="CI62" s="377"/>
      <c r="CJ62" s="377"/>
      <c r="CK62" s="377"/>
      <c r="CL62" s="377"/>
      <c r="CM62" s="377"/>
      <c r="CN62" s="377"/>
      <c r="CO62" s="377"/>
      <c r="CP62" s="377"/>
      <c r="CQ62" s="377"/>
      <c r="CR62" s="377"/>
      <c r="CS62" s="377"/>
      <c r="CT62" s="377"/>
      <c r="CU62" s="377"/>
      <c r="CV62" s="377"/>
      <c r="CW62" s="377"/>
      <c r="CX62" s="377"/>
      <c r="CY62" s="377"/>
      <c r="CZ62" s="377"/>
      <c r="DA62" s="377"/>
      <c r="DB62" s="377"/>
      <c r="DC62" s="377"/>
      <c r="DD62" s="377"/>
      <c r="DE62" s="366"/>
    </row>
    <row r="63" spans="1:109" ht="17.25" x14ac:dyDescent="0.15">
      <c r="B63" s="391" t="s">
        <v>560</v>
      </c>
    </row>
    <row r="64" spans="1:109" x14ac:dyDescent="0.15">
      <c r="B64" s="372"/>
      <c r="G64" s="379"/>
      <c r="I64" s="392"/>
      <c r="J64" s="392"/>
      <c r="K64" s="392"/>
      <c r="L64" s="392"/>
      <c r="M64" s="392"/>
      <c r="N64" s="393"/>
      <c r="AM64" s="379"/>
      <c r="AN64" s="379" t="s">
        <v>553</v>
      </c>
      <c r="AP64" s="380"/>
      <c r="AQ64" s="380"/>
      <c r="AR64" s="380"/>
      <c r="AY64" s="379"/>
      <c r="BA64" s="380"/>
      <c r="BB64" s="380"/>
      <c r="BC64" s="380"/>
      <c r="BK64" s="379"/>
      <c r="BM64" s="380"/>
      <c r="BN64" s="380"/>
      <c r="BO64" s="380"/>
      <c r="BW64" s="379"/>
      <c r="BY64" s="380"/>
      <c r="BZ64" s="380"/>
      <c r="CA64" s="380"/>
      <c r="CI64" s="379"/>
      <c r="CK64" s="380"/>
      <c r="CL64" s="380"/>
      <c r="CM64" s="380"/>
      <c r="CU64" s="379"/>
      <c r="CW64" s="380"/>
      <c r="CX64" s="380"/>
      <c r="CY64" s="380"/>
    </row>
    <row r="65" spans="2:107" x14ac:dyDescent="0.15">
      <c r="B65" s="372"/>
      <c r="AN65" s="1265" t="s">
        <v>561</v>
      </c>
      <c r="AO65" s="1266"/>
      <c r="AP65" s="1266"/>
      <c r="AQ65" s="1266"/>
      <c r="AR65" s="1266"/>
      <c r="AS65" s="1266"/>
      <c r="AT65" s="1266"/>
      <c r="AU65" s="1266"/>
      <c r="AV65" s="1266"/>
      <c r="AW65" s="1266"/>
      <c r="AX65" s="1266"/>
      <c r="AY65" s="1266"/>
      <c r="AZ65" s="1266"/>
      <c r="BA65" s="1266"/>
      <c r="BB65" s="1266"/>
      <c r="BC65" s="1266"/>
      <c r="BD65" s="1266"/>
      <c r="BE65" s="1266"/>
      <c r="BF65" s="1266"/>
      <c r="BG65" s="1266"/>
      <c r="BH65" s="1266"/>
      <c r="BI65" s="1266"/>
      <c r="BJ65" s="1266"/>
      <c r="BK65" s="1266"/>
      <c r="BL65" s="1266"/>
      <c r="BM65" s="1266"/>
      <c r="BN65" s="1266"/>
      <c r="BO65" s="1266"/>
      <c r="BP65" s="1266"/>
      <c r="BQ65" s="1266"/>
      <c r="BR65" s="1266"/>
      <c r="BS65" s="1266"/>
      <c r="BT65" s="1266"/>
      <c r="BU65" s="1266"/>
      <c r="BV65" s="1266"/>
      <c r="BW65" s="1266"/>
      <c r="BX65" s="1266"/>
      <c r="BY65" s="1266"/>
      <c r="BZ65" s="1266"/>
      <c r="CA65" s="1266"/>
      <c r="CB65" s="1266"/>
      <c r="CC65" s="1266"/>
      <c r="CD65" s="1266"/>
      <c r="CE65" s="1266"/>
      <c r="CF65" s="1266"/>
      <c r="CG65" s="1266"/>
      <c r="CH65" s="1266"/>
      <c r="CI65" s="1266"/>
      <c r="CJ65" s="1266"/>
      <c r="CK65" s="1266"/>
      <c r="CL65" s="1266"/>
      <c r="CM65" s="1266"/>
      <c r="CN65" s="1266"/>
      <c r="CO65" s="1266"/>
      <c r="CP65" s="1266"/>
      <c r="CQ65" s="1266"/>
      <c r="CR65" s="1266"/>
      <c r="CS65" s="1266"/>
      <c r="CT65" s="1266"/>
      <c r="CU65" s="1266"/>
      <c r="CV65" s="1266"/>
      <c r="CW65" s="1266"/>
      <c r="CX65" s="1266"/>
      <c r="CY65" s="1266"/>
      <c r="CZ65" s="1266"/>
      <c r="DA65" s="1266"/>
      <c r="DB65" s="1266"/>
      <c r="DC65" s="1267"/>
    </row>
    <row r="66" spans="2:107" x14ac:dyDescent="0.15">
      <c r="B66" s="372"/>
      <c r="AN66" s="1268"/>
      <c r="AO66" s="1269"/>
      <c r="AP66" s="1269"/>
      <c r="AQ66" s="1269"/>
      <c r="AR66" s="1269"/>
      <c r="AS66" s="1269"/>
      <c r="AT66" s="1269"/>
      <c r="AU66" s="1269"/>
      <c r="AV66" s="1269"/>
      <c r="AW66" s="1269"/>
      <c r="AX66" s="1269"/>
      <c r="AY66" s="1269"/>
      <c r="AZ66" s="1269"/>
      <c r="BA66" s="1269"/>
      <c r="BB66" s="1269"/>
      <c r="BC66" s="1269"/>
      <c r="BD66" s="1269"/>
      <c r="BE66" s="1269"/>
      <c r="BF66" s="1269"/>
      <c r="BG66" s="1269"/>
      <c r="BH66" s="1269"/>
      <c r="BI66" s="1269"/>
      <c r="BJ66" s="1269"/>
      <c r="BK66" s="1269"/>
      <c r="BL66" s="1269"/>
      <c r="BM66" s="1269"/>
      <c r="BN66" s="1269"/>
      <c r="BO66" s="1269"/>
      <c r="BP66" s="1269"/>
      <c r="BQ66" s="1269"/>
      <c r="BR66" s="1269"/>
      <c r="BS66" s="1269"/>
      <c r="BT66" s="1269"/>
      <c r="BU66" s="1269"/>
      <c r="BV66" s="1269"/>
      <c r="BW66" s="1269"/>
      <c r="BX66" s="1269"/>
      <c r="BY66" s="1269"/>
      <c r="BZ66" s="1269"/>
      <c r="CA66" s="1269"/>
      <c r="CB66" s="1269"/>
      <c r="CC66" s="1269"/>
      <c r="CD66" s="1269"/>
      <c r="CE66" s="1269"/>
      <c r="CF66" s="1269"/>
      <c r="CG66" s="1269"/>
      <c r="CH66" s="1269"/>
      <c r="CI66" s="1269"/>
      <c r="CJ66" s="1269"/>
      <c r="CK66" s="1269"/>
      <c r="CL66" s="1269"/>
      <c r="CM66" s="1269"/>
      <c r="CN66" s="1269"/>
      <c r="CO66" s="1269"/>
      <c r="CP66" s="1269"/>
      <c r="CQ66" s="1269"/>
      <c r="CR66" s="1269"/>
      <c r="CS66" s="1269"/>
      <c r="CT66" s="1269"/>
      <c r="CU66" s="1269"/>
      <c r="CV66" s="1269"/>
      <c r="CW66" s="1269"/>
      <c r="CX66" s="1269"/>
      <c r="CY66" s="1269"/>
      <c r="CZ66" s="1269"/>
      <c r="DA66" s="1269"/>
      <c r="DB66" s="1269"/>
      <c r="DC66" s="1270"/>
    </row>
    <row r="67" spans="2:107" x14ac:dyDescent="0.15">
      <c r="B67" s="372"/>
      <c r="AN67" s="1268"/>
      <c r="AO67" s="1269"/>
      <c r="AP67" s="1269"/>
      <c r="AQ67" s="1269"/>
      <c r="AR67" s="1269"/>
      <c r="AS67" s="1269"/>
      <c r="AT67" s="1269"/>
      <c r="AU67" s="1269"/>
      <c r="AV67" s="1269"/>
      <c r="AW67" s="1269"/>
      <c r="AX67" s="1269"/>
      <c r="AY67" s="1269"/>
      <c r="AZ67" s="1269"/>
      <c r="BA67" s="1269"/>
      <c r="BB67" s="1269"/>
      <c r="BC67" s="1269"/>
      <c r="BD67" s="1269"/>
      <c r="BE67" s="1269"/>
      <c r="BF67" s="1269"/>
      <c r="BG67" s="1269"/>
      <c r="BH67" s="1269"/>
      <c r="BI67" s="1269"/>
      <c r="BJ67" s="1269"/>
      <c r="BK67" s="1269"/>
      <c r="BL67" s="1269"/>
      <c r="BM67" s="1269"/>
      <c r="BN67" s="1269"/>
      <c r="BO67" s="1269"/>
      <c r="BP67" s="1269"/>
      <c r="BQ67" s="1269"/>
      <c r="BR67" s="1269"/>
      <c r="BS67" s="1269"/>
      <c r="BT67" s="1269"/>
      <c r="BU67" s="1269"/>
      <c r="BV67" s="1269"/>
      <c r="BW67" s="1269"/>
      <c r="BX67" s="1269"/>
      <c r="BY67" s="1269"/>
      <c r="BZ67" s="1269"/>
      <c r="CA67" s="1269"/>
      <c r="CB67" s="1269"/>
      <c r="CC67" s="1269"/>
      <c r="CD67" s="1269"/>
      <c r="CE67" s="1269"/>
      <c r="CF67" s="1269"/>
      <c r="CG67" s="1269"/>
      <c r="CH67" s="1269"/>
      <c r="CI67" s="1269"/>
      <c r="CJ67" s="1269"/>
      <c r="CK67" s="1269"/>
      <c r="CL67" s="1269"/>
      <c r="CM67" s="1269"/>
      <c r="CN67" s="1269"/>
      <c r="CO67" s="1269"/>
      <c r="CP67" s="1269"/>
      <c r="CQ67" s="1269"/>
      <c r="CR67" s="1269"/>
      <c r="CS67" s="1269"/>
      <c r="CT67" s="1269"/>
      <c r="CU67" s="1269"/>
      <c r="CV67" s="1269"/>
      <c r="CW67" s="1269"/>
      <c r="CX67" s="1269"/>
      <c r="CY67" s="1269"/>
      <c r="CZ67" s="1269"/>
      <c r="DA67" s="1269"/>
      <c r="DB67" s="1269"/>
      <c r="DC67" s="1270"/>
    </row>
    <row r="68" spans="2:107" x14ac:dyDescent="0.15">
      <c r="B68" s="372"/>
      <c r="AN68" s="1268"/>
      <c r="AO68" s="1269"/>
      <c r="AP68" s="1269"/>
      <c r="AQ68" s="1269"/>
      <c r="AR68" s="1269"/>
      <c r="AS68" s="1269"/>
      <c r="AT68" s="1269"/>
      <c r="AU68" s="1269"/>
      <c r="AV68" s="1269"/>
      <c r="AW68" s="1269"/>
      <c r="AX68" s="1269"/>
      <c r="AY68" s="1269"/>
      <c r="AZ68" s="1269"/>
      <c r="BA68" s="1269"/>
      <c r="BB68" s="1269"/>
      <c r="BC68" s="1269"/>
      <c r="BD68" s="1269"/>
      <c r="BE68" s="1269"/>
      <c r="BF68" s="1269"/>
      <c r="BG68" s="1269"/>
      <c r="BH68" s="1269"/>
      <c r="BI68" s="1269"/>
      <c r="BJ68" s="1269"/>
      <c r="BK68" s="1269"/>
      <c r="BL68" s="1269"/>
      <c r="BM68" s="1269"/>
      <c r="BN68" s="1269"/>
      <c r="BO68" s="1269"/>
      <c r="BP68" s="1269"/>
      <c r="BQ68" s="1269"/>
      <c r="BR68" s="1269"/>
      <c r="BS68" s="1269"/>
      <c r="BT68" s="1269"/>
      <c r="BU68" s="1269"/>
      <c r="BV68" s="1269"/>
      <c r="BW68" s="1269"/>
      <c r="BX68" s="1269"/>
      <c r="BY68" s="1269"/>
      <c r="BZ68" s="1269"/>
      <c r="CA68" s="1269"/>
      <c r="CB68" s="1269"/>
      <c r="CC68" s="1269"/>
      <c r="CD68" s="1269"/>
      <c r="CE68" s="1269"/>
      <c r="CF68" s="1269"/>
      <c r="CG68" s="1269"/>
      <c r="CH68" s="1269"/>
      <c r="CI68" s="1269"/>
      <c r="CJ68" s="1269"/>
      <c r="CK68" s="1269"/>
      <c r="CL68" s="1269"/>
      <c r="CM68" s="1269"/>
      <c r="CN68" s="1269"/>
      <c r="CO68" s="1269"/>
      <c r="CP68" s="1269"/>
      <c r="CQ68" s="1269"/>
      <c r="CR68" s="1269"/>
      <c r="CS68" s="1269"/>
      <c r="CT68" s="1269"/>
      <c r="CU68" s="1269"/>
      <c r="CV68" s="1269"/>
      <c r="CW68" s="1269"/>
      <c r="CX68" s="1269"/>
      <c r="CY68" s="1269"/>
      <c r="CZ68" s="1269"/>
      <c r="DA68" s="1269"/>
      <c r="DB68" s="1269"/>
      <c r="DC68" s="1270"/>
    </row>
    <row r="69" spans="2:107" x14ac:dyDescent="0.15">
      <c r="B69" s="372"/>
      <c r="AN69" s="1271"/>
      <c r="AO69" s="1272"/>
      <c r="AP69" s="1272"/>
      <c r="AQ69" s="1272"/>
      <c r="AR69" s="1272"/>
      <c r="AS69" s="1272"/>
      <c r="AT69" s="1272"/>
      <c r="AU69" s="1272"/>
      <c r="AV69" s="1272"/>
      <c r="AW69" s="1272"/>
      <c r="AX69" s="1272"/>
      <c r="AY69" s="1272"/>
      <c r="AZ69" s="1272"/>
      <c r="BA69" s="1272"/>
      <c r="BB69" s="1272"/>
      <c r="BC69" s="1272"/>
      <c r="BD69" s="1272"/>
      <c r="BE69" s="1272"/>
      <c r="BF69" s="1272"/>
      <c r="BG69" s="1272"/>
      <c r="BH69" s="1272"/>
      <c r="BI69" s="1272"/>
      <c r="BJ69" s="1272"/>
      <c r="BK69" s="1272"/>
      <c r="BL69" s="1272"/>
      <c r="BM69" s="1272"/>
      <c r="BN69" s="1272"/>
      <c r="BO69" s="1272"/>
      <c r="BP69" s="1272"/>
      <c r="BQ69" s="1272"/>
      <c r="BR69" s="1272"/>
      <c r="BS69" s="1272"/>
      <c r="BT69" s="1272"/>
      <c r="BU69" s="1272"/>
      <c r="BV69" s="1272"/>
      <c r="BW69" s="1272"/>
      <c r="BX69" s="1272"/>
      <c r="BY69" s="1272"/>
      <c r="BZ69" s="1272"/>
      <c r="CA69" s="1272"/>
      <c r="CB69" s="1272"/>
      <c r="CC69" s="1272"/>
      <c r="CD69" s="1272"/>
      <c r="CE69" s="1272"/>
      <c r="CF69" s="1272"/>
      <c r="CG69" s="1272"/>
      <c r="CH69" s="1272"/>
      <c r="CI69" s="1272"/>
      <c r="CJ69" s="1272"/>
      <c r="CK69" s="1272"/>
      <c r="CL69" s="1272"/>
      <c r="CM69" s="1272"/>
      <c r="CN69" s="1272"/>
      <c r="CO69" s="1272"/>
      <c r="CP69" s="1272"/>
      <c r="CQ69" s="1272"/>
      <c r="CR69" s="1272"/>
      <c r="CS69" s="1272"/>
      <c r="CT69" s="1272"/>
      <c r="CU69" s="1272"/>
      <c r="CV69" s="1272"/>
      <c r="CW69" s="1272"/>
      <c r="CX69" s="1272"/>
      <c r="CY69" s="1272"/>
      <c r="CZ69" s="1272"/>
      <c r="DA69" s="1272"/>
      <c r="DB69" s="1272"/>
      <c r="DC69" s="1273"/>
    </row>
    <row r="70" spans="2:107" x14ac:dyDescent="0.15">
      <c r="B70" s="372"/>
      <c r="H70" s="394"/>
      <c r="I70" s="394"/>
      <c r="J70" s="395"/>
      <c r="K70" s="395"/>
      <c r="L70" s="396"/>
      <c r="M70" s="395"/>
      <c r="N70" s="396"/>
      <c r="AN70" s="381"/>
      <c r="AO70" s="381"/>
      <c r="AP70" s="381"/>
      <c r="AZ70" s="381"/>
      <c r="BA70" s="381"/>
      <c r="BB70" s="381"/>
      <c r="BL70" s="381"/>
      <c r="BM70" s="381"/>
      <c r="BN70" s="381"/>
      <c r="BX70" s="381"/>
      <c r="BY70" s="381"/>
      <c r="BZ70" s="381"/>
      <c r="CJ70" s="381"/>
      <c r="CK70" s="381"/>
      <c r="CL70" s="381"/>
      <c r="CV70" s="381"/>
      <c r="CW70" s="381"/>
      <c r="CX70" s="381"/>
    </row>
    <row r="71" spans="2:107" x14ac:dyDescent="0.15">
      <c r="B71" s="372"/>
      <c r="G71" s="397"/>
      <c r="I71" s="398"/>
      <c r="J71" s="395"/>
      <c r="K71" s="395"/>
      <c r="L71" s="396"/>
      <c r="M71" s="395"/>
      <c r="N71" s="396"/>
      <c r="AM71" s="397"/>
      <c r="AN71" s="366" t="s">
        <v>555</v>
      </c>
    </row>
    <row r="72" spans="2:107" x14ac:dyDescent="0.15">
      <c r="B72" s="372"/>
      <c r="G72" s="1259"/>
      <c r="H72" s="1259"/>
      <c r="I72" s="1259"/>
      <c r="J72" s="1259"/>
      <c r="K72" s="382"/>
      <c r="L72" s="382"/>
      <c r="M72" s="383"/>
      <c r="N72" s="383"/>
      <c r="AN72" s="1262"/>
      <c r="AO72" s="1263"/>
      <c r="AP72" s="1263"/>
      <c r="AQ72" s="1263"/>
      <c r="AR72" s="1263"/>
      <c r="AS72" s="1263"/>
      <c r="AT72" s="1263"/>
      <c r="AU72" s="1263"/>
      <c r="AV72" s="1263"/>
      <c r="AW72" s="1263"/>
      <c r="AX72" s="1263"/>
      <c r="AY72" s="1263"/>
      <c r="AZ72" s="1263"/>
      <c r="BA72" s="1263"/>
      <c r="BB72" s="1263"/>
      <c r="BC72" s="1263"/>
      <c r="BD72" s="1263"/>
      <c r="BE72" s="1263"/>
      <c r="BF72" s="1263"/>
      <c r="BG72" s="1263"/>
      <c r="BH72" s="1263"/>
      <c r="BI72" s="1263"/>
      <c r="BJ72" s="1263"/>
      <c r="BK72" s="1263"/>
      <c r="BL72" s="1263"/>
      <c r="BM72" s="1263"/>
      <c r="BN72" s="1263"/>
      <c r="BO72" s="1264"/>
      <c r="BP72" s="1258" t="s">
        <v>525</v>
      </c>
      <c r="BQ72" s="1258"/>
      <c r="BR72" s="1258"/>
      <c r="BS72" s="1258"/>
      <c r="BT72" s="1258"/>
      <c r="BU72" s="1258"/>
      <c r="BV72" s="1258"/>
      <c r="BW72" s="1258"/>
      <c r="BX72" s="1258" t="s">
        <v>526</v>
      </c>
      <c r="BY72" s="1258"/>
      <c r="BZ72" s="1258"/>
      <c r="CA72" s="1258"/>
      <c r="CB72" s="1258"/>
      <c r="CC72" s="1258"/>
      <c r="CD72" s="1258"/>
      <c r="CE72" s="1258"/>
      <c r="CF72" s="1258" t="s">
        <v>527</v>
      </c>
      <c r="CG72" s="1258"/>
      <c r="CH72" s="1258"/>
      <c r="CI72" s="1258"/>
      <c r="CJ72" s="1258"/>
      <c r="CK72" s="1258"/>
      <c r="CL72" s="1258"/>
      <c r="CM72" s="1258"/>
      <c r="CN72" s="1258" t="s">
        <v>528</v>
      </c>
      <c r="CO72" s="1258"/>
      <c r="CP72" s="1258"/>
      <c r="CQ72" s="1258"/>
      <c r="CR72" s="1258"/>
      <c r="CS72" s="1258"/>
      <c r="CT72" s="1258"/>
      <c r="CU72" s="1258"/>
      <c r="CV72" s="1258" t="s">
        <v>529</v>
      </c>
      <c r="CW72" s="1258"/>
      <c r="CX72" s="1258"/>
      <c r="CY72" s="1258"/>
      <c r="CZ72" s="1258"/>
      <c r="DA72" s="1258"/>
      <c r="DB72" s="1258"/>
      <c r="DC72" s="1258"/>
    </row>
    <row r="73" spans="2:107" x14ac:dyDescent="0.15">
      <c r="B73" s="372"/>
      <c r="G73" s="1261"/>
      <c r="H73" s="1261"/>
      <c r="I73" s="1261"/>
      <c r="J73" s="1261"/>
      <c r="K73" s="1257"/>
      <c r="L73" s="1257"/>
      <c r="M73" s="1257"/>
      <c r="N73" s="1257"/>
      <c r="AM73" s="381"/>
      <c r="AN73" s="1256" t="s">
        <v>556</v>
      </c>
      <c r="AO73" s="1256"/>
      <c r="AP73" s="1256"/>
      <c r="AQ73" s="1256"/>
      <c r="AR73" s="1256"/>
      <c r="AS73" s="1256"/>
      <c r="AT73" s="1256"/>
      <c r="AU73" s="1256"/>
      <c r="AV73" s="1256"/>
      <c r="AW73" s="1256"/>
      <c r="AX73" s="1256"/>
      <c r="AY73" s="1256"/>
      <c r="AZ73" s="1256"/>
      <c r="BA73" s="1256"/>
      <c r="BB73" s="1256" t="s">
        <v>557</v>
      </c>
      <c r="BC73" s="1256"/>
      <c r="BD73" s="1256"/>
      <c r="BE73" s="1256"/>
      <c r="BF73" s="1256"/>
      <c r="BG73" s="1256"/>
      <c r="BH73" s="1256"/>
      <c r="BI73" s="1256"/>
      <c r="BJ73" s="1256"/>
      <c r="BK73" s="1256"/>
      <c r="BL73" s="1256"/>
      <c r="BM73" s="1256"/>
      <c r="BN73" s="1256"/>
      <c r="BO73" s="1256"/>
      <c r="BP73" s="1253"/>
      <c r="BQ73" s="1253"/>
      <c r="BR73" s="1253"/>
      <c r="BS73" s="1253"/>
      <c r="BT73" s="1253"/>
      <c r="BU73" s="1253"/>
      <c r="BV73" s="1253"/>
      <c r="BW73" s="1253"/>
      <c r="BX73" s="1253"/>
      <c r="BY73" s="1253"/>
      <c r="BZ73" s="1253"/>
      <c r="CA73" s="1253"/>
      <c r="CB73" s="1253"/>
      <c r="CC73" s="1253"/>
      <c r="CD73" s="1253"/>
      <c r="CE73" s="1253"/>
      <c r="CF73" s="1253"/>
      <c r="CG73" s="1253"/>
      <c r="CH73" s="1253"/>
      <c r="CI73" s="1253"/>
      <c r="CJ73" s="1253"/>
      <c r="CK73" s="1253"/>
      <c r="CL73" s="1253"/>
      <c r="CM73" s="1253"/>
      <c r="CN73" s="1253"/>
      <c r="CO73" s="1253"/>
      <c r="CP73" s="1253"/>
      <c r="CQ73" s="1253"/>
      <c r="CR73" s="1253"/>
      <c r="CS73" s="1253"/>
      <c r="CT73" s="1253"/>
      <c r="CU73" s="1253"/>
      <c r="CV73" s="1253"/>
      <c r="CW73" s="1253"/>
      <c r="CX73" s="1253"/>
      <c r="CY73" s="1253"/>
      <c r="CZ73" s="1253"/>
      <c r="DA73" s="1253"/>
      <c r="DB73" s="1253"/>
      <c r="DC73" s="1253"/>
    </row>
    <row r="74" spans="2:107" x14ac:dyDescent="0.15">
      <c r="B74" s="372"/>
      <c r="G74" s="1261"/>
      <c r="H74" s="1261"/>
      <c r="I74" s="1261"/>
      <c r="J74" s="1261"/>
      <c r="K74" s="1257"/>
      <c r="L74" s="1257"/>
      <c r="M74" s="1257"/>
      <c r="N74" s="1257"/>
      <c r="AM74" s="381"/>
      <c r="AN74" s="1256"/>
      <c r="AO74" s="1256"/>
      <c r="AP74" s="1256"/>
      <c r="AQ74" s="1256"/>
      <c r="AR74" s="1256"/>
      <c r="AS74" s="1256"/>
      <c r="AT74" s="1256"/>
      <c r="AU74" s="1256"/>
      <c r="AV74" s="1256"/>
      <c r="AW74" s="1256"/>
      <c r="AX74" s="1256"/>
      <c r="AY74" s="1256"/>
      <c r="AZ74" s="1256"/>
      <c r="BA74" s="1256"/>
      <c r="BB74" s="1256"/>
      <c r="BC74" s="1256"/>
      <c r="BD74" s="1256"/>
      <c r="BE74" s="1256"/>
      <c r="BF74" s="1256"/>
      <c r="BG74" s="1256"/>
      <c r="BH74" s="1256"/>
      <c r="BI74" s="1256"/>
      <c r="BJ74" s="1256"/>
      <c r="BK74" s="1256"/>
      <c r="BL74" s="1256"/>
      <c r="BM74" s="1256"/>
      <c r="BN74" s="1256"/>
      <c r="BO74" s="1256"/>
      <c r="BP74" s="1253"/>
      <c r="BQ74" s="1253"/>
      <c r="BR74" s="1253"/>
      <c r="BS74" s="1253"/>
      <c r="BT74" s="1253"/>
      <c r="BU74" s="1253"/>
      <c r="BV74" s="1253"/>
      <c r="BW74" s="1253"/>
      <c r="BX74" s="1253"/>
      <c r="BY74" s="1253"/>
      <c r="BZ74" s="1253"/>
      <c r="CA74" s="1253"/>
      <c r="CB74" s="1253"/>
      <c r="CC74" s="1253"/>
      <c r="CD74" s="1253"/>
      <c r="CE74" s="1253"/>
      <c r="CF74" s="1253"/>
      <c r="CG74" s="1253"/>
      <c r="CH74" s="1253"/>
      <c r="CI74" s="1253"/>
      <c r="CJ74" s="1253"/>
      <c r="CK74" s="1253"/>
      <c r="CL74" s="1253"/>
      <c r="CM74" s="1253"/>
      <c r="CN74" s="1253"/>
      <c r="CO74" s="1253"/>
      <c r="CP74" s="1253"/>
      <c r="CQ74" s="1253"/>
      <c r="CR74" s="1253"/>
      <c r="CS74" s="1253"/>
      <c r="CT74" s="1253"/>
      <c r="CU74" s="1253"/>
      <c r="CV74" s="1253"/>
      <c r="CW74" s="1253"/>
      <c r="CX74" s="1253"/>
      <c r="CY74" s="1253"/>
      <c r="CZ74" s="1253"/>
      <c r="DA74" s="1253"/>
      <c r="DB74" s="1253"/>
      <c r="DC74" s="1253"/>
    </row>
    <row r="75" spans="2:107" x14ac:dyDescent="0.15">
      <c r="B75" s="372"/>
      <c r="G75" s="1261"/>
      <c r="H75" s="1261"/>
      <c r="I75" s="1259"/>
      <c r="J75" s="1259"/>
      <c r="K75" s="1260"/>
      <c r="L75" s="1260"/>
      <c r="M75" s="1260"/>
      <c r="N75" s="1260"/>
      <c r="AM75" s="381"/>
      <c r="AN75" s="1256"/>
      <c r="AO75" s="1256"/>
      <c r="AP75" s="1256"/>
      <c r="AQ75" s="1256"/>
      <c r="AR75" s="1256"/>
      <c r="AS75" s="1256"/>
      <c r="AT75" s="1256"/>
      <c r="AU75" s="1256"/>
      <c r="AV75" s="1256"/>
      <c r="AW75" s="1256"/>
      <c r="AX75" s="1256"/>
      <c r="AY75" s="1256"/>
      <c r="AZ75" s="1256"/>
      <c r="BA75" s="1256"/>
      <c r="BB75" s="1256" t="s">
        <v>562</v>
      </c>
      <c r="BC75" s="1256"/>
      <c r="BD75" s="1256"/>
      <c r="BE75" s="1256"/>
      <c r="BF75" s="1256"/>
      <c r="BG75" s="1256"/>
      <c r="BH75" s="1256"/>
      <c r="BI75" s="1256"/>
      <c r="BJ75" s="1256"/>
      <c r="BK75" s="1256"/>
      <c r="BL75" s="1256"/>
      <c r="BM75" s="1256"/>
      <c r="BN75" s="1256"/>
      <c r="BO75" s="1256"/>
      <c r="BP75" s="1253">
        <v>6.6</v>
      </c>
      <c r="BQ75" s="1253"/>
      <c r="BR75" s="1253"/>
      <c r="BS75" s="1253"/>
      <c r="BT75" s="1253"/>
      <c r="BU75" s="1253"/>
      <c r="BV75" s="1253"/>
      <c r="BW75" s="1253"/>
      <c r="BX75" s="1253">
        <v>7.2</v>
      </c>
      <c r="BY75" s="1253"/>
      <c r="BZ75" s="1253"/>
      <c r="CA75" s="1253"/>
      <c r="CB75" s="1253"/>
      <c r="CC75" s="1253"/>
      <c r="CD75" s="1253"/>
      <c r="CE75" s="1253"/>
      <c r="CF75" s="1253">
        <v>8.1</v>
      </c>
      <c r="CG75" s="1253"/>
      <c r="CH75" s="1253"/>
      <c r="CI75" s="1253"/>
      <c r="CJ75" s="1253"/>
      <c r="CK75" s="1253"/>
      <c r="CL75" s="1253"/>
      <c r="CM75" s="1253"/>
      <c r="CN75" s="1253">
        <v>8.8000000000000007</v>
      </c>
      <c r="CO75" s="1253"/>
      <c r="CP75" s="1253"/>
      <c r="CQ75" s="1253"/>
      <c r="CR75" s="1253"/>
      <c r="CS75" s="1253"/>
      <c r="CT75" s="1253"/>
      <c r="CU75" s="1253"/>
      <c r="CV75" s="1253">
        <v>9</v>
      </c>
      <c r="CW75" s="1253"/>
      <c r="CX75" s="1253"/>
      <c r="CY75" s="1253"/>
      <c r="CZ75" s="1253"/>
      <c r="DA75" s="1253"/>
      <c r="DB75" s="1253"/>
      <c r="DC75" s="1253"/>
    </row>
    <row r="76" spans="2:107" x14ac:dyDescent="0.15">
      <c r="B76" s="372"/>
      <c r="G76" s="1261"/>
      <c r="H76" s="1261"/>
      <c r="I76" s="1259"/>
      <c r="J76" s="1259"/>
      <c r="K76" s="1260"/>
      <c r="L76" s="1260"/>
      <c r="M76" s="1260"/>
      <c r="N76" s="1260"/>
      <c r="AM76" s="381"/>
      <c r="AN76" s="1256"/>
      <c r="AO76" s="1256"/>
      <c r="AP76" s="1256"/>
      <c r="AQ76" s="1256"/>
      <c r="AR76" s="1256"/>
      <c r="AS76" s="1256"/>
      <c r="AT76" s="1256"/>
      <c r="AU76" s="1256"/>
      <c r="AV76" s="1256"/>
      <c r="AW76" s="1256"/>
      <c r="AX76" s="1256"/>
      <c r="AY76" s="1256"/>
      <c r="AZ76" s="1256"/>
      <c r="BA76" s="1256"/>
      <c r="BB76" s="1256"/>
      <c r="BC76" s="1256"/>
      <c r="BD76" s="1256"/>
      <c r="BE76" s="1256"/>
      <c r="BF76" s="1256"/>
      <c r="BG76" s="1256"/>
      <c r="BH76" s="1256"/>
      <c r="BI76" s="1256"/>
      <c r="BJ76" s="1256"/>
      <c r="BK76" s="1256"/>
      <c r="BL76" s="1256"/>
      <c r="BM76" s="1256"/>
      <c r="BN76" s="1256"/>
      <c r="BO76" s="1256"/>
      <c r="BP76" s="1253"/>
      <c r="BQ76" s="1253"/>
      <c r="BR76" s="1253"/>
      <c r="BS76" s="1253"/>
      <c r="BT76" s="1253"/>
      <c r="BU76" s="1253"/>
      <c r="BV76" s="1253"/>
      <c r="BW76" s="1253"/>
      <c r="BX76" s="1253"/>
      <c r="BY76" s="1253"/>
      <c r="BZ76" s="1253"/>
      <c r="CA76" s="1253"/>
      <c r="CB76" s="1253"/>
      <c r="CC76" s="1253"/>
      <c r="CD76" s="1253"/>
      <c r="CE76" s="1253"/>
      <c r="CF76" s="1253"/>
      <c r="CG76" s="1253"/>
      <c r="CH76" s="1253"/>
      <c r="CI76" s="1253"/>
      <c r="CJ76" s="1253"/>
      <c r="CK76" s="1253"/>
      <c r="CL76" s="1253"/>
      <c r="CM76" s="1253"/>
      <c r="CN76" s="1253"/>
      <c r="CO76" s="1253"/>
      <c r="CP76" s="1253"/>
      <c r="CQ76" s="1253"/>
      <c r="CR76" s="1253"/>
      <c r="CS76" s="1253"/>
      <c r="CT76" s="1253"/>
      <c r="CU76" s="1253"/>
      <c r="CV76" s="1253"/>
      <c r="CW76" s="1253"/>
      <c r="CX76" s="1253"/>
      <c r="CY76" s="1253"/>
      <c r="CZ76" s="1253"/>
      <c r="DA76" s="1253"/>
      <c r="DB76" s="1253"/>
      <c r="DC76" s="1253"/>
    </row>
    <row r="77" spans="2:107" x14ac:dyDescent="0.15">
      <c r="B77" s="372"/>
      <c r="G77" s="1259"/>
      <c r="H77" s="1259"/>
      <c r="I77" s="1259"/>
      <c r="J77" s="1259"/>
      <c r="K77" s="1257"/>
      <c r="L77" s="1257"/>
      <c r="M77" s="1257"/>
      <c r="N77" s="1257"/>
      <c r="AN77" s="1258" t="s">
        <v>559</v>
      </c>
      <c r="AO77" s="1258"/>
      <c r="AP77" s="1258"/>
      <c r="AQ77" s="1258"/>
      <c r="AR77" s="1258"/>
      <c r="AS77" s="1258"/>
      <c r="AT77" s="1258"/>
      <c r="AU77" s="1258"/>
      <c r="AV77" s="1258"/>
      <c r="AW77" s="1258"/>
      <c r="AX77" s="1258"/>
      <c r="AY77" s="1258"/>
      <c r="AZ77" s="1258"/>
      <c r="BA77" s="1258"/>
      <c r="BB77" s="1256" t="s">
        <v>557</v>
      </c>
      <c r="BC77" s="1256"/>
      <c r="BD77" s="1256"/>
      <c r="BE77" s="1256"/>
      <c r="BF77" s="1256"/>
      <c r="BG77" s="1256"/>
      <c r="BH77" s="1256"/>
      <c r="BI77" s="1256"/>
      <c r="BJ77" s="1256"/>
      <c r="BK77" s="1256"/>
      <c r="BL77" s="1256"/>
      <c r="BM77" s="1256"/>
      <c r="BN77" s="1256"/>
      <c r="BO77" s="1256"/>
      <c r="BP77" s="1253">
        <v>0</v>
      </c>
      <c r="BQ77" s="1253"/>
      <c r="BR77" s="1253"/>
      <c r="BS77" s="1253"/>
      <c r="BT77" s="1253"/>
      <c r="BU77" s="1253"/>
      <c r="BV77" s="1253"/>
      <c r="BW77" s="1253"/>
      <c r="BX77" s="1253">
        <v>0</v>
      </c>
      <c r="BY77" s="1253"/>
      <c r="BZ77" s="1253"/>
      <c r="CA77" s="1253"/>
      <c r="CB77" s="1253"/>
      <c r="CC77" s="1253"/>
      <c r="CD77" s="1253"/>
      <c r="CE77" s="1253"/>
      <c r="CF77" s="1253">
        <v>0</v>
      </c>
      <c r="CG77" s="1253"/>
      <c r="CH77" s="1253"/>
      <c r="CI77" s="1253"/>
      <c r="CJ77" s="1253"/>
      <c r="CK77" s="1253"/>
      <c r="CL77" s="1253"/>
      <c r="CM77" s="1253"/>
      <c r="CN77" s="1253">
        <v>0</v>
      </c>
      <c r="CO77" s="1253"/>
      <c r="CP77" s="1253"/>
      <c r="CQ77" s="1253"/>
      <c r="CR77" s="1253"/>
      <c r="CS77" s="1253"/>
      <c r="CT77" s="1253"/>
      <c r="CU77" s="1253"/>
      <c r="CV77" s="1253">
        <v>0</v>
      </c>
      <c r="CW77" s="1253"/>
      <c r="CX77" s="1253"/>
      <c r="CY77" s="1253"/>
      <c r="CZ77" s="1253"/>
      <c r="DA77" s="1253"/>
      <c r="DB77" s="1253"/>
      <c r="DC77" s="1253"/>
    </row>
    <row r="78" spans="2:107" x14ac:dyDescent="0.15">
      <c r="B78" s="372"/>
      <c r="G78" s="1259"/>
      <c r="H78" s="1259"/>
      <c r="I78" s="1259"/>
      <c r="J78" s="1259"/>
      <c r="K78" s="1257"/>
      <c r="L78" s="1257"/>
      <c r="M78" s="1257"/>
      <c r="N78" s="1257"/>
      <c r="AN78" s="1258"/>
      <c r="AO78" s="1258"/>
      <c r="AP78" s="1258"/>
      <c r="AQ78" s="1258"/>
      <c r="AR78" s="1258"/>
      <c r="AS78" s="1258"/>
      <c r="AT78" s="1258"/>
      <c r="AU78" s="1258"/>
      <c r="AV78" s="1258"/>
      <c r="AW78" s="1258"/>
      <c r="AX78" s="1258"/>
      <c r="AY78" s="1258"/>
      <c r="AZ78" s="1258"/>
      <c r="BA78" s="1258"/>
      <c r="BB78" s="1256"/>
      <c r="BC78" s="1256"/>
      <c r="BD78" s="1256"/>
      <c r="BE78" s="1256"/>
      <c r="BF78" s="1256"/>
      <c r="BG78" s="1256"/>
      <c r="BH78" s="1256"/>
      <c r="BI78" s="1256"/>
      <c r="BJ78" s="1256"/>
      <c r="BK78" s="1256"/>
      <c r="BL78" s="1256"/>
      <c r="BM78" s="1256"/>
      <c r="BN78" s="1256"/>
      <c r="BO78" s="1256"/>
      <c r="BP78" s="1253"/>
      <c r="BQ78" s="1253"/>
      <c r="BR78" s="1253"/>
      <c r="BS78" s="1253"/>
      <c r="BT78" s="1253"/>
      <c r="BU78" s="1253"/>
      <c r="BV78" s="1253"/>
      <c r="BW78" s="1253"/>
      <c r="BX78" s="1253"/>
      <c r="BY78" s="1253"/>
      <c r="BZ78" s="1253"/>
      <c r="CA78" s="1253"/>
      <c r="CB78" s="1253"/>
      <c r="CC78" s="1253"/>
      <c r="CD78" s="1253"/>
      <c r="CE78" s="1253"/>
      <c r="CF78" s="1253"/>
      <c r="CG78" s="1253"/>
      <c r="CH78" s="1253"/>
      <c r="CI78" s="1253"/>
      <c r="CJ78" s="1253"/>
      <c r="CK78" s="1253"/>
      <c r="CL78" s="1253"/>
      <c r="CM78" s="1253"/>
      <c r="CN78" s="1253"/>
      <c r="CO78" s="1253"/>
      <c r="CP78" s="1253"/>
      <c r="CQ78" s="1253"/>
      <c r="CR78" s="1253"/>
      <c r="CS78" s="1253"/>
      <c r="CT78" s="1253"/>
      <c r="CU78" s="1253"/>
      <c r="CV78" s="1253"/>
      <c r="CW78" s="1253"/>
      <c r="CX78" s="1253"/>
      <c r="CY78" s="1253"/>
      <c r="CZ78" s="1253"/>
      <c r="DA78" s="1253"/>
      <c r="DB78" s="1253"/>
      <c r="DC78" s="1253"/>
    </row>
    <row r="79" spans="2:107" x14ac:dyDescent="0.15">
      <c r="B79" s="372"/>
      <c r="G79" s="1259"/>
      <c r="H79" s="1259"/>
      <c r="I79" s="1254"/>
      <c r="J79" s="1254"/>
      <c r="K79" s="1255"/>
      <c r="L79" s="1255"/>
      <c r="M79" s="1255"/>
      <c r="N79" s="1255"/>
      <c r="AN79" s="1258"/>
      <c r="AO79" s="1258"/>
      <c r="AP79" s="1258"/>
      <c r="AQ79" s="1258"/>
      <c r="AR79" s="1258"/>
      <c r="AS79" s="1258"/>
      <c r="AT79" s="1258"/>
      <c r="AU79" s="1258"/>
      <c r="AV79" s="1258"/>
      <c r="AW79" s="1258"/>
      <c r="AX79" s="1258"/>
      <c r="AY79" s="1258"/>
      <c r="AZ79" s="1258"/>
      <c r="BA79" s="1258"/>
      <c r="BB79" s="1256" t="s">
        <v>562</v>
      </c>
      <c r="BC79" s="1256"/>
      <c r="BD79" s="1256"/>
      <c r="BE79" s="1256"/>
      <c r="BF79" s="1256"/>
      <c r="BG79" s="1256"/>
      <c r="BH79" s="1256"/>
      <c r="BI79" s="1256"/>
      <c r="BJ79" s="1256"/>
      <c r="BK79" s="1256"/>
      <c r="BL79" s="1256"/>
      <c r="BM79" s="1256"/>
      <c r="BN79" s="1256"/>
      <c r="BO79" s="1256"/>
      <c r="BP79" s="1253">
        <v>8.9</v>
      </c>
      <c r="BQ79" s="1253"/>
      <c r="BR79" s="1253"/>
      <c r="BS79" s="1253"/>
      <c r="BT79" s="1253"/>
      <c r="BU79" s="1253"/>
      <c r="BV79" s="1253"/>
      <c r="BW79" s="1253"/>
      <c r="BX79" s="1253">
        <v>8.9</v>
      </c>
      <c r="BY79" s="1253"/>
      <c r="BZ79" s="1253"/>
      <c r="CA79" s="1253"/>
      <c r="CB79" s="1253"/>
      <c r="CC79" s="1253"/>
      <c r="CD79" s="1253"/>
      <c r="CE79" s="1253"/>
      <c r="CF79" s="1253">
        <v>9.1</v>
      </c>
      <c r="CG79" s="1253"/>
      <c r="CH79" s="1253"/>
      <c r="CI79" s="1253"/>
      <c r="CJ79" s="1253"/>
      <c r="CK79" s="1253"/>
      <c r="CL79" s="1253"/>
      <c r="CM79" s="1253"/>
      <c r="CN79" s="1253">
        <v>9.3000000000000007</v>
      </c>
      <c r="CO79" s="1253"/>
      <c r="CP79" s="1253"/>
      <c r="CQ79" s="1253"/>
      <c r="CR79" s="1253"/>
      <c r="CS79" s="1253"/>
      <c r="CT79" s="1253"/>
      <c r="CU79" s="1253"/>
      <c r="CV79" s="1253">
        <v>9.3000000000000007</v>
      </c>
      <c r="CW79" s="1253"/>
      <c r="CX79" s="1253"/>
      <c r="CY79" s="1253"/>
      <c r="CZ79" s="1253"/>
      <c r="DA79" s="1253"/>
      <c r="DB79" s="1253"/>
      <c r="DC79" s="1253"/>
    </row>
    <row r="80" spans="2:107" x14ac:dyDescent="0.15">
      <c r="B80" s="372"/>
      <c r="G80" s="1259"/>
      <c r="H80" s="1259"/>
      <c r="I80" s="1254"/>
      <c r="J80" s="1254"/>
      <c r="K80" s="1255"/>
      <c r="L80" s="1255"/>
      <c r="M80" s="1255"/>
      <c r="N80" s="1255"/>
      <c r="AN80" s="1258"/>
      <c r="AO80" s="1258"/>
      <c r="AP80" s="1258"/>
      <c r="AQ80" s="1258"/>
      <c r="AR80" s="1258"/>
      <c r="AS80" s="1258"/>
      <c r="AT80" s="1258"/>
      <c r="AU80" s="1258"/>
      <c r="AV80" s="1258"/>
      <c r="AW80" s="1258"/>
      <c r="AX80" s="1258"/>
      <c r="AY80" s="1258"/>
      <c r="AZ80" s="1258"/>
      <c r="BA80" s="1258"/>
      <c r="BB80" s="1256"/>
      <c r="BC80" s="1256"/>
      <c r="BD80" s="1256"/>
      <c r="BE80" s="1256"/>
      <c r="BF80" s="1256"/>
      <c r="BG80" s="1256"/>
      <c r="BH80" s="1256"/>
      <c r="BI80" s="1256"/>
      <c r="BJ80" s="1256"/>
      <c r="BK80" s="1256"/>
      <c r="BL80" s="1256"/>
      <c r="BM80" s="1256"/>
      <c r="BN80" s="1256"/>
      <c r="BO80" s="1256"/>
      <c r="BP80" s="1253"/>
      <c r="BQ80" s="1253"/>
      <c r="BR80" s="1253"/>
      <c r="BS80" s="1253"/>
      <c r="BT80" s="1253"/>
      <c r="BU80" s="1253"/>
      <c r="BV80" s="1253"/>
      <c r="BW80" s="1253"/>
      <c r="BX80" s="1253"/>
      <c r="BY80" s="1253"/>
      <c r="BZ80" s="1253"/>
      <c r="CA80" s="1253"/>
      <c r="CB80" s="1253"/>
      <c r="CC80" s="1253"/>
      <c r="CD80" s="1253"/>
      <c r="CE80" s="1253"/>
      <c r="CF80" s="1253"/>
      <c r="CG80" s="1253"/>
      <c r="CH80" s="1253"/>
      <c r="CI80" s="1253"/>
      <c r="CJ80" s="1253"/>
      <c r="CK80" s="1253"/>
      <c r="CL80" s="1253"/>
      <c r="CM80" s="1253"/>
      <c r="CN80" s="1253"/>
      <c r="CO80" s="1253"/>
      <c r="CP80" s="1253"/>
      <c r="CQ80" s="1253"/>
      <c r="CR80" s="1253"/>
      <c r="CS80" s="1253"/>
      <c r="CT80" s="1253"/>
      <c r="CU80" s="1253"/>
      <c r="CV80" s="1253"/>
      <c r="CW80" s="1253"/>
      <c r="CX80" s="1253"/>
      <c r="CY80" s="1253"/>
      <c r="CZ80" s="1253"/>
      <c r="DA80" s="1253"/>
      <c r="DB80" s="1253"/>
      <c r="DC80" s="1253"/>
    </row>
    <row r="81" spans="2:109" x14ac:dyDescent="0.15">
      <c r="B81" s="372"/>
    </row>
    <row r="82" spans="2:109" ht="17.25" x14ac:dyDescent="0.15">
      <c r="B82" s="372"/>
      <c r="K82" s="399"/>
      <c r="L82" s="399"/>
      <c r="M82" s="399"/>
      <c r="N82" s="399"/>
      <c r="AQ82" s="399"/>
      <c r="AR82" s="399"/>
      <c r="AS82" s="399"/>
      <c r="AT82" s="399"/>
      <c r="BC82" s="399"/>
      <c r="BD82" s="399"/>
      <c r="BE82" s="399"/>
      <c r="BF82" s="399"/>
      <c r="BO82" s="399"/>
      <c r="BP82" s="399"/>
      <c r="BQ82" s="399"/>
      <c r="BR82" s="399"/>
      <c r="CA82" s="399"/>
      <c r="CB82" s="399"/>
      <c r="CC82" s="399"/>
      <c r="CD82" s="399"/>
      <c r="CM82" s="399"/>
      <c r="CN82" s="399"/>
      <c r="CO82" s="399"/>
      <c r="CP82" s="399"/>
      <c r="CY82" s="399"/>
      <c r="CZ82" s="399"/>
      <c r="DA82" s="399"/>
      <c r="DB82" s="399"/>
      <c r="DC82" s="399"/>
    </row>
    <row r="83" spans="2:109" x14ac:dyDescent="0.15">
      <c r="B83" s="374"/>
      <c r="C83" s="375"/>
      <c r="D83" s="375"/>
      <c r="E83" s="375"/>
      <c r="F83" s="375"/>
      <c r="G83" s="375"/>
      <c r="H83" s="375"/>
      <c r="I83" s="375"/>
      <c r="J83" s="375"/>
      <c r="K83" s="375"/>
      <c r="L83" s="375"/>
      <c r="M83" s="375"/>
      <c r="N83" s="375"/>
      <c r="O83" s="375"/>
      <c r="P83" s="375"/>
      <c r="Q83" s="375"/>
      <c r="R83" s="375"/>
      <c r="S83" s="375"/>
      <c r="T83" s="375"/>
      <c r="U83" s="375"/>
      <c r="V83" s="375"/>
      <c r="W83" s="375"/>
      <c r="X83" s="375"/>
      <c r="Y83" s="375"/>
      <c r="Z83" s="375"/>
      <c r="AA83" s="375"/>
      <c r="AB83" s="375"/>
      <c r="AC83" s="375"/>
      <c r="AD83" s="375"/>
      <c r="AE83" s="375"/>
      <c r="AF83" s="375"/>
      <c r="AG83" s="375"/>
      <c r="AH83" s="375"/>
      <c r="AI83" s="375"/>
      <c r="AJ83" s="375"/>
      <c r="AK83" s="375"/>
      <c r="AL83" s="375"/>
      <c r="AM83" s="375"/>
      <c r="AN83" s="375"/>
      <c r="AO83" s="375"/>
      <c r="AP83" s="375"/>
      <c r="AQ83" s="375"/>
      <c r="AR83" s="375"/>
      <c r="AS83" s="375"/>
      <c r="AT83" s="375"/>
      <c r="AU83" s="375"/>
      <c r="AV83" s="375"/>
      <c r="AW83" s="375"/>
      <c r="AX83" s="375"/>
      <c r="AY83" s="375"/>
      <c r="AZ83" s="375"/>
      <c r="BA83" s="375"/>
      <c r="BB83" s="375"/>
      <c r="BC83" s="375"/>
      <c r="BD83" s="375"/>
      <c r="BE83" s="375"/>
      <c r="BF83" s="375"/>
      <c r="BG83" s="375"/>
      <c r="BH83" s="375"/>
      <c r="BI83" s="375"/>
      <c r="BJ83" s="375"/>
      <c r="BK83" s="375"/>
      <c r="BL83" s="375"/>
      <c r="BM83" s="375"/>
      <c r="BN83" s="375"/>
      <c r="BO83" s="375"/>
      <c r="BP83" s="375"/>
      <c r="BQ83" s="375"/>
      <c r="BR83" s="375"/>
      <c r="BS83" s="375"/>
      <c r="BT83" s="375"/>
      <c r="BU83" s="375"/>
      <c r="BV83" s="375"/>
      <c r="BW83" s="375"/>
      <c r="BX83" s="375"/>
      <c r="BY83" s="375"/>
      <c r="BZ83" s="375"/>
      <c r="CA83" s="375"/>
      <c r="CB83" s="375"/>
      <c r="CC83" s="375"/>
      <c r="CD83" s="375"/>
      <c r="CE83" s="375"/>
      <c r="CF83" s="375"/>
      <c r="CG83" s="375"/>
      <c r="CH83" s="375"/>
      <c r="CI83" s="375"/>
      <c r="CJ83" s="375"/>
      <c r="CK83" s="375"/>
      <c r="CL83" s="375"/>
      <c r="CM83" s="375"/>
      <c r="CN83" s="375"/>
      <c r="CO83" s="375"/>
      <c r="CP83" s="375"/>
      <c r="CQ83" s="375"/>
      <c r="CR83" s="375"/>
      <c r="CS83" s="375"/>
      <c r="CT83" s="375"/>
      <c r="CU83" s="375"/>
      <c r="CV83" s="375"/>
      <c r="CW83" s="375"/>
      <c r="CX83" s="375"/>
      <c r="CY83" s="375"/>
      <c r="CZ83" s="375"/>
      <c r="DA83" s="375"/>
      <c r="DB83" s="375"/>
      <c r="DC83" s="375"/>
      <c r="DD83" s="376"/>
    </row>
    <row r="84" spans="2:109" x14ac:dyDescent="0.15">
      <c r="DD84" s="366"/>
      <c r="DE84" s="366"/>
    </row>
    <row r="85" spans="2:109" x14ac:dyDescent="0.15">
      <c r="DD85" s="366"/>
      <c r="DE85" s="366"/>
    </row>
  </sheetData>
  <sheetProtection algorithmName="SHA-512" hashValue="/zJkHMB+zfBztsnNS1PXLWFu4usTs5eEUl8PDyZqoEluTi5lmS5KRCTxag2Y8uOoBGYcw9Z2cvqn7xvUXoW9sQ==" saltValue="EvM1gMBd/r7f2d+hVo+tkg=="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195D61-CEA3-40F4-8A89-BB1D9D41AFA9}">
  <sheetPr>
    <pageSetUpPr fitToPage="1"/>
  </sheetPr>
  <dimension ref="A1:DR125"/>
  <sheetViews>
    <sheetView showGridLines="0" topLeftCell="A94" zoomScaleNormal="100" zoomScaleSheetLayoutView="70"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1:34"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x14ac:dyDescent="0.15">
      <c r="S2" s="247"/>
      <c r="AH2" s="247"/>
    </row>
    <row r="3" spans="1: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x14ac:dyDescent="0.15"/>
    <row r="5" spans="1:34" x14ac:dyDescent="0.15"/>
    <row r="6" spans="1:34" x14ac:dyDescent="0.15"/>
    <row r="7" spans="1:34" x14ac:dyDescent="0.15"/>
    <row r="8" spans="1:34" x14ac:dyDescent="0.15"/>
    <row r="9" spans="1:34" x14ac:dyDescent="0.15">
      <c r="AH9" s="247"/>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475</v>
      </c>
    </row>
  </sheetData>
  <sheetProtection algorithmName="SHA-512" hashValue="57O+DMnpsBeCxNZeN6kPgsCYf03bzgpgpW4o+K/O5oGSCY8Kzl/r+Fs0AwN/WlInrH055U/1TnauthGPLmEDMA==" saltValue="B7iI2MkWVhc0IQqqjL5Sj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03E384-1E87-4F07-B4F7-F4A1F8EBDC33}">
  <sheetPr>
    <pageSetUpPr fitToPage="1"/>
  </sheetPr>
  <dimension ref="A1:DR125"/>
  <sheetViews>
    <sheetView showGridLines="0" zoomScaleNormal="100" zoomScaleSheetLayoutView="55"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2:34"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x14ac:dyDescent="0.15">
      <c r="S2" s="247"/>
      <c r="AH2" s="247"/>
    </row>
    <row r="3" spans="2: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x14ac:dyDescent="0.15"/>
    <row r="5" spans="2:34" x14ac:dyDescent="0.15"/>
    <row r="6" spans="2:34" x14ac:dyDescent="0.15"/>
    <row r="7" spans="2:34" x14ac:dyDescent="0.15"/>
    <row r="8" spans="2:34" x14ac:dyDescent="0.15"/>
    <row r="9" spans="2:34" x14ac:dyDescent="0.15">
      <c r="AH9" s="247"/>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c r="AG59" s="247"/>
      <c r="AH59" s="247"/>
    </row>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475</v>
      </c>
    </row>
  </sheetData>
  <sheetProtection algorithmName="SHA-512" hashValue="MbXGoHPt99O9ZUzIJySUWfrTRZOrVxhDSf3EUItogEoF07XgqxFEl5OpO7YWMdaSq+T7x8c+8lYlwaaTcyzQXQ==" saltValue="vZTJvUyYzfIn11dprBIQHw=="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2" customWidth="1"/>
    <col min="2" max="8" width="13.375" style="132" customWidth="1"/>
    <col min="9" max="16384" width="11.125" style="132"/>
  </cols>
  <sheetData>
    <row r="1" spans="1:8" x14ac:dyDescent="0.15">
      <c r="A1" s="126"/>
      <c r="B1" s="127"/>
      <c r="C1" s="128"/>
      <c r="D1" s="129"/>
      <c r="E1" s="130"/>
      <c r="F1" s="130"/>
      <c r="G1" s="130"/>
      <c r="H1" s="131"/>
    </row>
    <row r="2" spans="1:8" x14ac:dyDescent="0.15">
      <c r="A2" s="133"/>
      <c r="B2" s="134"/>
      <c r="C2" s="135"/>
      <c r="D2" s="136" t="s">
        <v>50</v>
      </c>
      <c r="E2" s="137"/>
      <c r="F2" s="138" t="s">
        <v>524</v>
      </c>
      <c r="G2" s="139"/>
      <c r="H2" s="140"/>
    </row>
    <row r="3" spans="1:8" x14ac:dyDescent="0.15">
      <c r="A3" s="136" t="s">
        <v>517</v>
      </c>
      <c r="B3" s="141"/>
      <c r="C3" s="142"/>
      <c r="D3" s="143">
        <v>240363</v>
      </c>
      <c r="E3" s="144"/>
      <c r="F3" s="145">
        <v>200194</v>
      </c>
      <c r="G3" s="146"/>
      <c r="H3" s="147"/>
    </row>
    <row r="4" spans="1:8" x14ac:dyDescent="0.15">
      <c r="A4" s="148"/>
      <c r="B4" s="149"/>
      <c r="C4" s="150"/>
      <c r="D4" s="151">
        <v>105947</v>
      </c>
      <c r="E4" s="152"/>
      <c r="F4" s="153">
        <v>106422</v>
      </c>
      <c r="G4" s="154"/>
      <c r="H4" s="155"/>
    </row>
    <row r="5" spans="1:8" x14ac:dyDescent="0.15">
      <c r="A5" s="136" t="s">
        <v>519</v>
      </c>
      <c r="B5" s="141"/>
      <c r="C5" s="142"/>
      <c r="D5" s="143">
        <v>296356</v>
      </c>
      <c r="E5" s="144"/>
      <c r="F5" s="145">
        <v>196914</v>
      </c>
      <c r="G5" s="146"/>
      <c r="H5" s="147"/>
    </row>
    <row r="6" spans="1:8" x14ac:dyDescent="0.15">
      <c r="A6" s="148"/>
      <c r="B6" s="149"/>
      <c r="C6" s="150"/>
      <c r="D6" s="151">
        <v>90976</v>
      </c>
      <c r="E6" s="152"/>
      <c r="F6" s="153">
        <v>98966</v>
      </c>
      <c r="G6" s="154"/>
      <c r="H6" s="155"/>
    </row>
    <row r="7" spans="1:8" x14ac:dyDescent="0.15">
      <c r="A7" s="136" t="s">
        <v>520</v>
      </c>
      <c r="B7" s="141"/>
      <c r="C7" s="142"/>
      <c r="D7" s="143">
        <v>451673</v>
      </c>
      <c r="E7" s="144"/>
      <c r="F7" s="145">
        <v>204757</v>
      </c>
      <c r="G7" s="146"/>
      <c r="H7" s="147"/>
    </row>
    <row r="8" spans="1:8" x14ac:dyDescent="0.15">
      <c r="A8" s="148"/>
      <c r="B8" s="149"/>
      <c r="C8" s="150"/>
      <c r="D8" s="151">
        <v>130291</v>
      </c>
      <c r="E8" s="152"/>
      <c r="F8" s="153">
        <v>106071</v>
      </c>
      <c r="G8" s="154"/>
      <c r="H8" s="155"/>
    </row>
    <row r="9" spans="1:8" x14ac:dyDescent="0.15">
      <c r="A9" s="136" t="s">
        <v>521</v>
      </c>
      <c r="B9" s="141"/>
      <c r="C9" s="142"/>
      <c r="D9" s="143">
        <v>412388</v>
      </c>
      <c r="E9" s="144"/>
      <c r="F9" s="145">
        <v>194971</v>
      </c>
      <c r="G9" s="146"/>
      <c r="H9" s="147"/>
    </row>
    <row r="10" spans="1:8" x14ac:dyDescent="0.15">
      <c r="A10" s="148"/>
      <c r="B10" s="149"/>
      <c r="C10" s="150"/>
      <c r="D10" s="151">
        <v>121453</v>
      </c>
      <c r="E10" s="152"/>
      <c r="F10" s="153">
        <v>105966</v>
      </c>
      <c r="G10" s="154"/>
      <c r="H10" s="155"/>
    </row>
    <row r="11" spans="1:8" x14ac:dyDescent="0.15">
      <c r="A11" s="136" t="s">
        <v>522</v>
      </c>
      <c r="B11" s="141"/>
      <c r="C11" s="142"/>
      <c r="D11" s="143">
        <v>443779</v>
      </c>
      <c r="E11" s="144"/>
      <c r="F11" s="145">
        <v>224172</v>
      </c>
      <c r="G11" s="146"/>
      <c r="H11" s="147"/>
    </row>
    <row r="12" spans="1:8" x14ac:dyDescent="0.15">
      <c r="A12" s="148"/>
      <c r="B12" s="149"/>
      <c r="C12" s="156"/>
      <c r="D12" s="151">
        <v>143492</v>
      </c>
      <c r="E12" s="152"/>
      <c r="F12" s="153">
        <v>117611</v>
      </c>
      <c r="G12" s="154"/>
      <c r="H12" s="155"/>
    </row>
    <row r="13" spans="1:8" x14ac:dyDescent="0.15">
      <c r="A13" s="136"/>
      <c r="B13" s="141"/>
      <c r="C13" s="157"/>
      <c r="D13" s="158">
        <v>368912</v>
      </c>
      <c r="E13" s="159"/>
      <c r="F13" s="160">
        <v>204202</v>
      </c>
      <c r="G13" s="161"/>
      <c r="H13" s="147"/>
    </row>
    <row r="14" spans="1:8" x14ac:dyDescent="0.15">
      <c r="A14" s="148"/>
      <c r="B14" s="149"/>
      <c r="C14" s="150"/>
      <c r="D14" s="151">
        <v>118432</v>
      </c>
      <c r="E14" s="152"/>
      <c r="F14" s="153">
        <v>107007</v>
      </c>
      <c r="G14" s="154"/>
      <c r="H14" s="155"/>
    </row>
    <row r="17" spans="1:11" x14ac:dyDescent="0.15">
      <c r="A17" s="132" t="s">
        <v>51</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52</v>
      </c>
      <c r="B19" s="162">
        <f>ROUND(VALUE(SUBSTITUTE(実質収支比率等に係る経年分析!F$48,"▲","-")),2)</f>
        <v>6.82</v>
      </c>
      <c r="C19" s="162">
        <f>ROUND(VALUE(SUBSTITUTE(実質収支比率等に係る経年分析!G$48,"▲","-")),2)</f>
        <v>7.3</v>
      </c>
      <c r="D19" s="162">
        <f>ROUND(VALUE(SUBSTITUTE(実質収支比率等に係る経年分析!H$48,"▲","-")),2)</f>
        <v>10.39</v>
      </c>
      <c r="E19" s="162">
        <f>ROUND(VALUE(SUBSTITUTE(実質収支比率等に係る経年分析!I$48,"▲","-")),2)</f>
        <v>6.42</v>
      </c>
      <c r="F19" s="162">
        <f>ROUND(VALUE(SUBSTITUTE(実質収支比率等に係る経年分析!J$48,"▲","-")),2)</f>
        <v>5.8</v>
      </c>
    </row>
    <row r="20" spans="1:11" x14ac:dyDescent="0.15">
      <c r="A20" s="162" t="s">
        <v>53</v>
      </c>
      <c r="B20" s="162">
        <f>ROUND(VALUE(SUBSTITUTE(実質収支比率等に係る経年分析!F$47,"▲","-")),2)</f>
        <v>77.77</v>
      </c>
      <c r="C20" s="162">
        <f>ROUND(VALUE(SUBSTITUTE(実質収支比率等に係る経年分析!G$47,"▲","-")),2)</f>
        <v>81.59</v>
      </c>
      <c r="D20" s="162">
        <f>ROUND(VALUE(SUBSTITUTE(実質収支比率等に係る経年分析!H$47,"▲","-")),2)</f>
        <v>91.44</v>
      </c>
      <c r="E20" s="162">
        <f>ROUND(VALUE(SUBSTITUTE(実質収支比率等に係る経年分析!I$47,"▲","-")),2)</f>
        <v>98.37</v>
      </c>
      <c r="F20" s="162">
        <f>ROUND(VALUE(SUBSTITUTE(実質収支比率等に係る経年分析!J$47,"▲","-")),2)</f>
        <v>96.45</v>
      </c>
    </row>
    <row r="21" spans="1:11" x14ac:dyDescent="0.15">
      <c r="A21" s="162" t="s">
        <v>54</v>
      </c>
      <c r="B21" s="162">
        <f>IF(ISNUMBER(VALUE(SUBSTITUTE(実質収支比率等に係る経年分析!F$49,"▲","-"))),ROUND(VALUE(SUBSTITUTE(実質収支比率等に係る経年分析!F$49,"▲","-")),2),NA())</f>
        <v>3.74</v>
      </c>
      <c r="C21" s="162">
        <f>IF(ISNUMBER(VALUE(SUBSTITUTE(実質収支比率等に係る経年分析!G$49,"▲","-"))),ROUND(VALUE(SUBSTITUTE(実質収支比率等に係る経年分析!G$49,"▲","-")),2),NA())</f>
        <v>9.2899999999999991</v>
      </c>
      <c r="D21" s="162">
        <f>IF(ISNUMBER(VALUE(SUBSTITUTE(実質収支比率等に係る経年分析!H$49,"▲","-"))),ROUND(VALUE(SUBSTITUTE(実質収支比率等に係る経年分析!H$49,"▲","-")),2),NA())</f>
        <v>10.92</v>
      </c>
      <c r="E21" s="162">
        <f>IF(ISNUMBER(VALUE(SUBSTITUTE(実質収支比率等に係る経年分析!I$49,"▲","-"))),ROUND(VALUE(SUBSTITUTE(実質収支比率等に係る経年分析!I$49,"▲","-")),2),NA())</f>
        <v>5.31</v>
      </c>
      <c r="F21" s="162">
        <f>IF(ISNUMBER(VALUE(SUBSTITUTE(実質収支比率等に係る経年分析!J$49,"▲","-"))),ROUND(VALUE(SUBSTITUTE(実質収支比率等に係る経年分析!J$49,"▲","-")),2),NA())</f>
        <v>0.19</v>
      </c>
    </row>
    <row r="24" spans="1:11" x14ac:dyDescent="0.15">
      <c r="A24" s="132" t="s">
        <v>55</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56</v>
      </c>
      <c r="C26" s="163" t="s">
        <v>57</v>
      </c>
      <c r="D26" s="163" t="s">
        <v>56</v>
      </c>
      <c r="E26" s="163" t="s">
        <v>57</v>
      </c>
      <c r="F26" s="163" t="s">
        <v>56</v>
      </c>
      <c r="G26" s="163" t="s">
        <v>57</v>
      </c>
      <c r="H26" s="163" t="s">
        <v>56</v>
      </c>
      <c r="I26" s="163" t="s">
        <v>57</v>
      </c>
      <c r="J26" s="163" t="s">
        <v>56</v>
      </c>
      <c r="K26" s="163" t="s">
        <v>57</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0.02</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0.02</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0.03</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0.32</v>
      </c>
      <c r="J27" s="163" t="e">
        <f>IF(ROUND(VALUE(SUBSTITUTE(連結実質赤字比率に係る赤字・黒字の構成分析!J$43,"▲", "-")), 2) &lt; 0, ABS(ROUND(VALUE(SUBSTITUTE(連結実質赤字比率に係る赤字・黒字の構成分析!J$43,"▲", "-")), 2)), NA())</f>
        <v>#VALUE!</v>
      </c>
      <c r="K27" s="163" t="e">
        <f>IF(ROUND(VALUE(SUBSTITUTE(連結実質赤字比率に係る赤字・黒字の構成分析!J$43,"▲", "-")), 2) &gt;= 0, ABS(ROUND(VALUE(SUBSTITUTE(連結実質赤字比率に係る赤字・黒字の構成分析!J$43,"▲", "-")), 2)), NA())</f>
        <v>#VALUE!</v>
      </c>
    </row>
    <row r="28" spans="1:11" x14ac:dyDescent="0.1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e">
        <f>IF(連結実質赤字比率に係る赤字・黒字の構成分析!C$41="",NA(),連結実質赤字比率に係る赤字・黒字の構成分析!C$41)</f>
        <v>#N/A</v>
      </c>
      <c r="B29" s="163" t="e">
        <f>IF(ROUND(VALUE(SUBSTITUTE(連結実質赤字比率に係る赤字・黒字の構成分析!F$41,"▲", "-")), 2) &lt; 0, ABS(ROUND(VALUE(SUBSTITUTE(連結実質赤字比率に係る赤字・黒字の構成分析!F$41,"▲", "-")), 2)), NA())</f>
        <v>#VALUE!</v>
      </c>
      <c r="C29" s="163" t="e">
        <f>IF(ROUND(VALUE(SUBSTITUTE(連結実質赤字比率に係る赤字・黒字の構成分析!F$41,"▲", "-")), 2) &gt;= 0, ABS(ROUND(VALUE(SUBSTITUTE(連結実質赤字比率に係る赤字・黒字の構成分析!F$41,"▲", "-")), 2)), NA())</f>
        <v>#VALUE!</v>
      </c>
      <c r="D29" s="163" t="e">
        <f>IF(ROUND(VALUE(SUBSTITUTE(連結実質赤字比率に係る赤字・黒字の構成分析!G$41,"▲", "-")), 2) &lt; 0, ABS(ROUND(VALUE(SUBSTITUTE(連結実質赤字比率に係る赤字・黒字の構成分析!G$41,"▲", "-")), 2)), NA())</f>
        <v>#VALUE!</v>
      </c>
      <c r="E29" s="163" t="e">
        <f>IF(ROUND(VALUE(SUBSTITUTE(連結実質赤字比率に係る赤字・黒字の構成分析!G$41,"▲", "-")), 2) &gt;= 0, ABS(ROUND(VALUE(SUBSTITUTE(連結実質赤字比率に係る赤字・黒字の構成分析!G$41,"▲", "-")), 2)), NA())</f>
        <v>#VALUE!</v>
      </c>
      <c r="F29" s="163" t="e">
        <f>IF(ROUND(VALUE(SUBSTITUTE(連結実質赤字比率に係る赤字・黒字の構成分析!H$41,"▲", "-")), 2) &lt; 0, ABS(ROUND(VALUE(SUBSTITUTE(連結実質赤字比率に係る赤字・黒字の構成分析!H$41,"▲", "-")), 2)), NA())</f>
        <v>#VALUE!</v>
      </c>
      <c r="G29" s="163" t="e">
        <f>IF(ROUND(VALUE(SUBSTITUTE(連結実質赤字比率に係る赤字・黒字の構成分析!H$41,"▲", "-")), 2) &gt;= 0, ABS(ROUND(VALUE(SUBSTITUTE(連結実質赤字比率に係る赤字・黒字の構成分析!H$41,"▲", "-")), 2)), NA())</f>
        <v>#VALUE!</v>
      </c>
      <c r="H29" s="163" t="e">
        <f>IF(ROUND(VALUE(SUBSTITUTE(連結実質赤字比率に係る赤字・黒字の構成分析!I$41,"▲", "-")), 2) &lt; 0, ABS(ROUND(VALUE(SUBSTITUTE(連結実質赤字比率に係る赤字・黒字の構成分析!I$41,"▲", "-")), 2)), NA())</f>
        <v>#VALUE!</v>
      </c>
      <c r="I29" s="163" t="e">
        <f>IF(ROUND(VALUE(SUBSTITUTE(連結実質赤字比率に係る赤字・黒字の構成分析!I$41,"▲", "-")), 2) &gt;= 0, ABS(ROUND(VALUE(SUBSTITUTE(連結実質赤字比率に係る赤字・黒字の構成分析!I$41,"▲", "-")), 2)), NA())</f>
        <v>#VALUE!</v>
      </c>
      <c r="J29" s="163" t="e">
        <f>IF(ROUND(VALUE(SUBSTITUTE(連結実質赤字比率に係る赤字・黒字の構成分析!J$41,"▲", "-")), 2) &lt; 0, ABS(ROUND(VALUE(SUBSTITUTE(連結実質赤字比率に係る赤字・黒字の構成分析!J$41,"▲", "-")), 2)), NA())</f>
        <v>#VALUE!</v>
      </c>
      <c r="K29" s="163" t="e">
        <f>IF(ROUND(VALUE(SUBSTITUTE(連結実質赤字比率に係る赤字・黒字の構成分析!J$41,"▲", "-")), 2) &gt;= 0, ABS(ROUND(VALUE(SUBSTITUTE(連結実質赤字比率に係る赤字・黒字の構成分析!J$41,"▲", "-")), 2)), NA())</f>
        <v>#VALUE!</v>
      </c>
    </row>
    <row r="30" spans="1:11" x14ac:dyDescent="0.15">
      <c r="A30" s="163" t="str">
        <f>IF(連結実質赤字比率に係る赤字・黒字の構成分析!C$40="",NA(),連結実質赤字比率に係る赤字・黒字の構成分析!C$40)</f>
        <v>後期高齢者医療特別会計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0.01</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v>
      </c>
    </row>
    <row r="31" spans="1:11" x14ac:dyDescent="0.15">
      <c r="A31" s="163" t="str">
        <f>IF(連結実質赤字比率に係る赤字・黒字の構成分析!C$39="",NA(),連結実質赤字比率に係る赤字・黒字の構成分析!C$39)</f>
        <v>国民健康保険特別会計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0.12</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0.08</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0.02</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0.08</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0.03</v>
      </c>
    </row>
    <row r="32" spans="1:11" x14ac:dyDescent="0.15">
      <c r="A32" s="163" t="str">
        <f>IF(連結実質赤字比率に係る赤字・黒字の構成分析!C$38="",NA(),連結実質赤字比率に係る赤字・黒字の構成分析!C$38)</f>
        <v>簡易水道事業会計</v>
      </c>
      <c r="B32" s="163" t="e">
        <f>IF(ROUND(VALUE(SUBSTITUTE(連結実質赤字比率に係る赤字・黒字の構成分析!F$38,"▲", "-")), 2) &lt; 0, ABS(ROUND(VALUE(SUBSTITUTE(連結実質赤字比率に係る赤字・黒字の構成分析!F$38,"▲", "-")), 2)), NA())</f>
        <v>#VALUE!</v>
      </c>
      <c r="C32" s="163" t="e">
        <f>IF(ROUND(VALUE(SUBSTITUTE(連結実質赤字比率に係る赤字・黒字の構成分析!F$38,"▲", "-")), 2) &gt;= 0, ABS(ROUND(VALUE(SUBSTITUTE(連結実質赤字比率に係る赤字・黒字の構成分析!F$38,"▲", "-")), 2)), NA())</f>
        <v>#VALUE!</v>
      </c>
      <c r="D32" s="163" t="e">
        <f>IF(ROUND(VALUE(SUBSTITUTE(連結実質赤字比率に係る赤字・黒字の構成分析!G$38,"▲", "-")), 2) &lt; 0, ABS(ROUND(VALUE(SUBSTITUTE(連結実質赤字比率に係る赤字・黒字の構成分析!G$38,"▲", "-")), 2)), NA())</f>
        <v>#VALUE!</v>
      </c>
      <c r="E32" s="163" t="e">
        <f>IF(ROUND(VALUE(SUBSTITUTE(連結実質赤字比率に係る赤字・黒字の構成分析!G$38,"▲", "-")), 2) &gt;= 0, ABS(ROUND(VALUE(SUBSTITUTE(連結実質赤字比率に係る赤字・黒字の構成分析!G$38,"▲", "-")), 2)), NA())</f>
        <v>#VALUE!</v>
      </c>
      <c r="F32" s="163" t="e">
        <f>IF(ROUND(VALUE(SUBSTITUTE(連結実質赤字比率に係る赤字・黒字の構成分析!H$38,"▲", "-")), 2) &lt; 0, ABS(ROUND(VALUE(SUBSTITUTE(連結実質赤字比率に係る赤字・黒字の構成分析!H$38,"▲", "-")), 2)), NA())</f>
        <v>#VALUE!</v>
      </c>
      <c r="G32" s="163" t="e">
        <f>IF(ROUND(VALUE(SUBSTITUTE(連結実質赤字比率に係る赤字・黒字の構成分析!H$38,"▲", "-")), 2) &gt;= 0, ABS(ROUND(VALUE(SUBSTITUTE(連結実質赤字比率に係る赤字・黒字の構成分析!H$38,"▲", "-")), 2)), NA())</f>
        <v>#VALUE!</v>
      </c>
      <c r="H32" s="163" t="e">
        <f>IF(ROUND(VALUE(SUBSTITUTE(連結実質赤字比率に係る赤字・黒字の構成分析!I$38,"▲", "-")), 2) &lt; 0, ABS(ROUND(VALUE(SUBSTITUTE(連結実質赤字比率に係る赤字・黒字の構成分析!I$38,"▲", "-")), 2)), NA())</f>
        <v>#VALUE!</v>
      </c>
      <c r="I32" s="163" t="e">
        <f>IF(ROUND(VALUE(SUBSTITUTE(連結実質赤字比率に係る赤字・黒字の構成分析!I$38,"▲", "-")), 2) &gt;= 0, ABS(ROUND(VALUE(SUBSTITUTE(連結実質赤字比率に係る赤字・黒字の構成分析!I$38,"▲", "-")), 2)), NA())</f>
        <v>#VALUE!</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0.06</v>
      </c>
    </row>
    <row r="33" spans="1:16" x14ac:dyDescent="0.15">
      <c r="A33" s="163" t="str">
        <f>IF(連結実質赤字比率に係る赤字・黒字の構成分析!C$37="",NA(),連結実質赤字比率に係る赤字・黒字の構成分析!C$37)</f>
        <v>下水道事業会計</v>
      </c>
      <c r="B33" s="163" t="e">
        <f>IF(ROUND(VALUE(SUBSTITUTE(連結実質赤字比率に係る赤字・黒字の構成分析!F$37,"▲", "-")), 2) &lt; 0, ABS(ROUND(VALUE(SUBSTITUTE(連結実質赤字比率に係る赤字・黒字の構成分析!F$37,"▲", "-")), 2)), NA())</f>
        <v>#VALUE!</v>
      </c>
      <c r="C33" s="163" t="e">
        <f>IF(ROUND(VALUE(SUBSTITUTE(連結実質赤字比率に係る赤字・黒字の構成分析!F$37,"▲", "-")), 2) &gt;= 0, ABS(ROUND(VALUE(SUBSTITUTE(連結実質赤字比率に係る赤字・黒字の構成分析!F$37,"▲", "-")), 2)), NA())</f>
        <v>#VALUE!</v>
      </c>
      <c r="D33" s="163" t="e">
        <f>IF(ROUND(VALUE(SUBSTITUTE(連結実質赤字比率に係る赤字・黒字の構成分析!G$37,"▲", "-")), 2) &lt; 0, ABS(ROUND(VALUE(SUBSTITUTE(連結実質赤字比率に係る赤字・黒字の構成分析!G$37,"▲", "-")), 2)), NA())</f>
        <v>#VALUE!</v>
      </c>
      <c r="E33" s="163" t="e">
        <f>IF(ROUND(VALUE(SUBSTITUTE(連結実質赤字比率に係る赤字・黒字の構成分析!G$37,"▲", "-")), 2) &gt;= 0, ABS(ROUND(VALUE(SUBSTITUTE(連結実質赤字比率に係る赤字・黒字の構成分析!G$37,"▲", "-")), 2)), NA())</f>
        <v>#VALUE!</v>
      </c>
      <c r="F33" s="163" t="e">
        <f>IF(ROUND(VALUE(SUBSTITUTE(連結実質赤字比率に係る赤字・黒字の構成分析!H$37,"▲", "-")), 2) &lt; 0, ABS(ROUND(VALUE(SUBSTITUTE(連結実質赤字比率に係る赤字・黒字の構成分析!H$37,"▲", "-")), 2)), NA())</f>
        <v>#VALUE!</v>
      </c>
      <c r="G33" s="163" t="e">
        <f>IF(ROUND(VALUE(SUBSTITUTE(連結実質赤字比率に係る赤字・黒字の構成分析!H$37,"▲", "-")), 2) &gt;= 0, ABS(ROUND(VALUE(SUBSTITUTE(連結実質赤字比率に係る赤字・黒字の構成分析!H$37,"▲", "-")), 2)), NA())</f>
        <v>#VALUE!</v>
      </c>
      <c r="H33" s="163" t="e">
        <f>IF(ROUND(VALUE(SUBSTITUTE(連結実質赤字比率に係る赤字・黒字の構成分析!I$37,"▲", "-")), 2) &lt; 0, ABS(ROUND(VALUE(SUBSTITUTE(連結実質赤字比率に係る赤字・黒字の構成分析!I$37,"▲", "-")), 2)), NA())</f>
        <v>#VALUE!</v>
      </c>
      <c r="I33" s="163" t="e">
        <f>IF(ROUND(VALUE(SUBSTITUTE(連結実質赤字比率に係る赤字・黒字の構成分析!I$37,"▲", "-")), 2) &gt;= 0, ABS(ROUND(VALUE(SUBSTITUTE(連結実質赤字比率に係る赤字・黒字の構成分析!I$37,"▲", "-")), 2)), NA())</f>
        <v>#VALUE!</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0.41</v>
      </c>
    </row>
    <row r="34" spans="1:16" x14ac:dyDescent="0.15">
      <c r="A34" s="163" t="str">
        <f>IF(連結実質赤字比率に係る赤字・黒字の構成分析!C$36="",NA(),連結実質赤字比率に係る赤字・黒字の構成分析!C$36)</f>
        <v>介護保険特別会計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0.09</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0.5</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0.56999999999999995</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0.73</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0.83</v>
      </c>
    </row>
    <row r="35" spans="1:16" x14ac:dyDescent="0.15">
      <c r="A35" s="163" t="str">
        <f>IF(連結実質赤字比率に係る赤字・黒字の構成分析!C$35="",NA(),連結実質赤字比率に係る赤字・黒字の構成分析!C$35)</f>
        <v>一般会計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6.82</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7.3</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10.38</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6.41</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5.79</v>
      </c>
    </row>
    <row r="36" spans="1:16" x14ac:dyDescent="0.15">
      <c r="A36" s="163" t="str">
        <f>IF(連結実質赤字比率に係る赤字・黒字の構成分析!C$34="",NA(),連結実質赤字比率に係る赤字・黒字の構成分析!C$34)</f>
        <v>水道事業会計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5.65</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6.08</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6.91</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7.36</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7.75</v>
      </c>
    </row>
    <row r="39" spans="1:16" x14ac:dyDescent="0.15">
      <c r="A39" s="132" t="s">
        <v>58</v>
      </c>
    </row>
    <row r="40" spans="1:16" x14ac:dyDescent="0.15">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15">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15">
      <c r="A42" s="164" t="s">
        <v>61</v>
      </c>
      <c r="B42" s="164"/>
      <c r="C42" s="164"/>
      <c r="D42" s="164">
        <f>'実質公債費比率（分子）の構造'!K$52</f>
        <v>869</v>
      </c>
      <c r="E42" s="164"/>
      <c r="F42" s="164"/>
      <c r="G42" s="164">
        <f>'実質公債費比率（分子）の構造'!L$52</f>
        <v>887</v>
      </c>
      <c r="H42" s="164"/>
      <c r="I42" s="164"/>
      <c r="J42" s="164">
        <f>'実質公債費比率（分子）の構造'!M$52</f>
        <v>936</v>
      </c>
      <c r="K42" s="164"/>
      <c r="L42" s="164"/>
      <c r="M42" s="164">
        <f>'実質公債費比率（分子）の構造'!N$52</f>
        <v>930</v>
      </c>
      <c r="N42" s="164"/>
      <c r="O42" s="164"/>
      <c r="P42" s="164">
        <f>'実質公債費比率（分子）の構造'!O$52</f>
        <v>939</v>
      </c>
    </row>
    <row r="43" spans="1:16" x14ac:dyDescent="0.15">
      <c r="A43" s="164" t="s">
        <v>16</v>
      </c>
      <c r="B43" s="164">
        <f>'実質公債費比率（分子）の構造'!K$51</f>
        <v>0</v>
      </c>
      <c r="C43" s="164"/>
      <c r="D43" s="164"/>
      <c r="E43" s="164">
        <f>'実質公債費比率（分子）の構造'!L$51</f>
        <v>0</v>
      </c>
      <c r="F43" s="164"/>
      <c r="G43" s="164"/>
      <c r="H43" s="164">
        <f>'実質公債費比率（分子）の構造'!M$51</f>
        <v>0</v>
      </c>
      <c r="I43" s="164"/>
      <c r="J43" s="164"/>
      <c r="K43" s="164">
        <f>'実質公債費比率（分子）の構造'!N$51</f>
        <v>0</v>
      </c>
      <c r="L43" s="164"/>
      <c r="M43" s="164"/>
      <c r="N43" s="164">
        <f>'実質公債費比率（分子）の構造'!O$51</f>
        <v>1</v>
      </c>
      <c r="O43" s="164"/>
      <c r="P43" s="164"/>
    </row>
    <row r="44" spans="1:16" x14ac:dyDescent="0.15">
      <c r="A44" s="164" t="s">
        <v>62</v>
      </c>
      <c r="B44" s="164">
        <f>'実質公債費比率（分子）の構造'!K$50</f>
        <v>50</v>
      </c>
      <c r="C44" s="164"/>
      <c r="D44" s="164"/>
      <c r="E44" s="164">
        <f>'実質公債費比率（分子）の構造'!L$50</f>
        <v>51</v>
      </c>
      <c r="F44" s="164"/>
      <c r="G44" s="164"/>
      <c r="H44" s="164">
        <f>'実質公債費比率（分子）の構造'!M$50</f>
        <v>50</v>
      </c>
      <c r="I44" s="164"/>
      <c r="J44" s="164"/>
      <c r="K44" s="164">
        <f>'実質公債費比率（分子）の構造'!N$50</f>
        <v>46</v>
      </c>
      <c r="L44" s="164"/>
      <c r="M44" s="164"/>
      <c r="N44" s="164">
        <f>'実質公債費比率（分子）の構造'!O$50</f>
        <v>20</v>
      </c>
      <c r="O44" s="164"/>
      <c r="P44" s="164"/>
    </row>
    <row r="45" spans="1:16" x14ac:dyDescent="0.15">
      <c r="A45" s="164" t="s">
        <v>63</v>
      </c>
      <c r="B45" s="164">
        <f>'実質公債費比率（分子）の構造'!K$49</f>
        <v>10</v>
      </c>
      <c r="C45" s="164"/>
      <c r="D45" s="164"/>
      <c r="E45" s="164">
        <f>'実質公債費比率（分子）の構造'!L$49</f>
        <v>4</v>
      </c>
      <c r="F45" s="164"/>
      <c r="G45" s="164"/>
      <c r="H45" s="164" t="str">
        <f>'実質公債費比率（分子）の構造'!M$49</f>
        <v>-</v>
      </c>
      <c r="I45" s="164"/>
      <c r="J45" s="164"/>
      <c r="K45" s="164" t="str">
        <f>'実質公債費比率（分子）の構造'!N$49</f>
        <v>-</v>
      </c>
      <c r="L45" s="164"/>
      <c r="M45" s="164"/>
      <c r="N45" s="164" t="str">
        <f>'実質公債費比率（分子）の構造'!O$49</f>
        <v>-</v>
      </c>
      <c r="O45" s="164"/>
      <c r="P45" s="164"/>
    </row>
    <row r="46" spans="1:16" x14ac:dyDescent="0.15">
      <c r="A46" s="164" t="s">
        <v>64</v>
      </c>
      <c r="B46" s="164">
        <f>'実質公債費比率（分子）の構造'!K$48</f>
        <v>135</v>
      </c>
      <c r="C46" s="164"/>
      <c r="D46" s="164"/>
      <c r="E46" s="164">
        <f>'実質公債費比率（分子）の構造'!L$48</f>
        <v>140</v>
      </c>
      <c r="F46" s="164"/>
      <c r="G46" s="164"/>
      <c r="H46" s="164">
        <f>'実質公債費比率（分子）の構造'!M$48</f>
        <v>147</v>
      </c>
      <c r="I46" s="164"/>
      <c r="J46" s="164"/>
      <c r="K46" s="164">
        <f>'実質公債費比率（分子）の構造'!N$48</f>
        <v>153</v>
      </c>
      <c r="L46" s="164"/>
      <c r="M46" s="164"/>
      <c r="N46" s="164">
        <f>'実質公債費比率（分子）の構造'!O$48</f>
        <v>129</v>
      </c>
      <c r="O46" s="164"/>
      <c r="P46" s="164"/>
    </row>
    <row r="47" spans="1:16" x14ac:dyDescent="0.15">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15">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15">
      <c r="A49" s="164" t="s">
        <v>66</v>
      </c>
      <c r="B49" s="164">
        <f>'実質公債費比率（分子）の構造'!K$45</f>
        <v>1004</v>
      </c>
      <c r="C49" s="164"/>
      <c r="D49" s="164"/>
      <c r="E49" s="164">
        <f>'実質公債費比率（分子）の構造'!L$45</f>
        <v>1065</v>
      </c>
      <c r="F49" s="164"/>
      <c r="G49" s="164"/>
      <c r="H49" s="164">
        <f>'実質公債費比率（分子）の構造'!M$45</f>
        <v>1147</v>
      </c>
      <c r="I49" s="164"/>
      <c r="J49" s="164"/>
      <c r="K49" s="164">
        <f>'実質公債費比率（分子）の構造'!N$45</f>
        <v>1186</v>
      </c>
      <c r="L49" s="164"/>
      <c r="M49" s="164"/>
      <c r="N49" s="164">
        <f>'実質公債費比率（分子）の構造'!O$45</f>
        <v>1195</v>
      </c>
      <c r="O49" s="164"/>
      <c r="P49" s="164"/>
    </row>
    <row r="50" spans="1:16" x14ac:dyDescent="0.15">
      <c r="A50" s="164" t="s">
        <v>67</v>
      </c>
      <c r="B50" s="164" t="e">
        <f>NA()</f>
        <v>#N/A</v>
      </c>
      <c r="C50" s="164">
        <f>IF(ISNUMBER('実質公債費比率（分子）の構造'!K$53),'実質公債費比率（分子）の構造'!K$53,NA())</f>
        <v>330</v>
      </c>
      <c r="D50" s="164" t="e">
        <f>NA()</f>
        <v>#N/A</v>
      </c>
      <c r="E50" s="164" t="e">
        <f>NA()</f>
        <v>#N/A</v>
      </c>
      <c r="F50" s="164">
        <f>IF(ISNUMBER('実質公債費比率（分子）の構造'!L$53),'実質公債費比率（分子）の構造'!L$53,NA())</f>
        <v>373</v>
      </c>
      <c r="G50" s="164" t="e">
        <f>NA()</f>
        <v>#N/A</v>
      </c>
      <c r="H50" s="164" t="e">
        <f>NA()</f>
        <v>#N/A</v>
      </c>
      <c r="I50" s="164">
        <f>IF(ISNUMBER('実質公債費比率（分子）の構造'!M$53),'実質公債費比率（分子）の構造'!M$53,NA())</f>
        <v>408</v>
      </c>
      <c r="J50" s="164" t="e">
        <f>NA()</f>
        <v>#N/A</v>
      </c>
      <c r="K50" s="164" t="e">
        <f>NA()</f>
        <v>#N/A</v>
      </c>
      <c r="L50" s="164">
        <f>IF(ISNUMBER('実質公債費比率（分子）の構造'!N$53),'実質公債費比率（分子）の構造'!N$53,NA())</f>
        <v>455</v>
      </c>
      <c r="M50" s="164" t="e">
        <f>NA()</f>
        <v>#N/A</v>
      </c>
      <c r="N50" s="164" t="e">
        <f>NA()</f>
        <v>#N/A</v>
      </c>
      <c r="O50" s="164">
        <f>IF(ISNUMBER('実質公債費比率（分子）の構造'!O$53),'実質公債費比率（分子）の構造'!O$53,NA())</f>
        <v>406</v>
      </c>
      <c r="P50" s="164" t="e">
        <f>NA()</f>
        <v>#N/A</v>
      </c>
    </row>
    <row r="53" spans="1:16" x14ac:dyDescent="0.15">
      <c r="A53" s="132" t="s">
        <v>68</v>
      </c>
    </row>
    <row r="54" spans="1:16" x14ac:dyDescent="0.15">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15">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15">
      <c r="A56" s="163" t="s">
        <v>43</v>
      </c>
      <c r="B56" s="163"/>
      <c r="C56" s="163"/>
      <c r="D56" s="163">
        <f>'将来負担比率（分子）の構造'!I$52</f>
        <v>8789</v>
      </c>
      <c r="E56" s="163"/>
      <c r="F56" s="163"/>
      <c r="G56" s="163">
        <f>'将来負担比率（分子）の構造'!J$52</f>
        <v>8938</v>
      </c>
      <c r="H56" s="163"/>
      <c r="I56" s="163"/>
      <c r="J56" s="163">
        <f>'将来負担比率（分子）の構造'!K$52</f>
        <v>9287</v>
      </c>
      <c r="K56" s="163"/>
      <c r="L56" s="163"/>
      <c r="M56" s="163">
        <f>'将来負担比率（分子）の構造'!L$52</f>
        <v>9718</v>
      </c>
      <c r="N56" s="163"/>
      <c r="O56" s="163"/>
      <c r="P56" s="163">
        <f>'将来負担比率（分子）の構造'!M$52</f>
        <v>10287</v>
      </c>
    </row>
    <row r="57" spans="1:16" x14ac:dyDescent="0.15">
      <c r="A57" s="163" t="s">
        <v>42</v>
      </c>
      <c r="B57" s="163"/>
      <c r="C57" s="163"/>
      <c r="D57" s="163">
        <f>'将来負担比率（分子）の構造'!I$51</f>
        <v>447</v>
      </c>
      <c r="E57" s="163"/>
      <c r="F57" s="163"/>
      <c r="G57" s="163">
        <f>'将来負担比率（分子）の構造'!J$51</f>
        <v>469</v>
      </c>
      <c r="H57" s="163"/>
      <c r="I57" s="163"/>
      <c r="J57" s="163">
        <f>'将来負担比率（分子）の構造'!K$51</f>
        <v>496</v>
      </c>
      <c r="K57" s="163"/>
      <c r="L57" s="163"/>
      <c r="M57" s="163">
        <f>'将来負担比率（分子）の構造'!L$51</f>
        <v>531</v>
      </c>
      <c r="N57" s="163"/>
      <c r="O57" s="163"/>
      <c r="P57" s="163">
        <f>'将来負担比率（分子）の構造'!M$51</f>
        <v>576</v>
      </c>
    </row>
    <row r="58" spans="1:16" x14ac:dyDescent="0.15">
      <c r="A58" s="163" t="s">
        <v>41</v>
      </c>
      <c r="B58" s="163"/>
      <c r="C58" s="163"/>
      <c r="D58" s="163">
        <f>'将来負担比率（分子）の構造'!I$50</f>
        <v>7494</v>
      </c>
      <c r="E58" s="163"/>
      <c r="F58" s="163"/>
      <c r="G58" s="163">
        <f>'将来負担比率（分子）の構造'!J$50</f>
        <v>7988</v>
      </c>
      <c r="H58" s="163"/>
      <c r="I58" s="163"/>
      <c r="J58" s="163">
        <f>'将来負担比率（分子）の構造'!K$50</f>
        <v>8460</v>
      </c>
      <c r="K58" s="163"/>
      <c r="L58" s="163"/>
      <c r="M58" s="163">
        <f>'将来負担比率（分子）の構造'!L$50</f>
        <v>8867</v>
      </c>
      <c r="N58" s="163"/>
      <c r="O58" s="163"/>
      <c r="P58" s="163">
        <f>'将来負担比率（分子）の構造'!M$50</f>
        <v>8871</v>
      </c>
    </row>
    <row r="59" spans="1:16" x14ac:dyDescent="0.15">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15">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15">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15">
      <c r="A62" s="163" t="s">
        <v>35</v>
      </c>
      <c r="B62" s="163">
        <f>'将来負担比率（分子）の構造'!I$45</f>
        <v>1288</v>
      </c>
      <c r="C62" s="163"/>
      <c r="D62" s="163"/>
      <c r="E62" s="163">
        <f>'将来負担比率（分子）の構造'!J$45</f>
        <v>1253</v>
      </c>
      <c r="F62" s="163"/>
      <c r="G62" s="163"/>
      <c r="H62" s="163">
        <f>'将来負担比率（分子）の構造'!K$45</f>
        <v>1257</v>
      </c>
      <c r="I62" s="163"/>
      <c r="J62" s="163"/>
      <c r="K62" s="163">
        <f>'将来負担比率（分子）の構造'!L$45</f>
        <v>1295</v>
      </c>
      <c r="L62" s="163"/>
      <c r="M62" s="163"/>
      <c r="N62" s="163">
        <f>'将来負担比率（分子）の構造'!M$45</f>
        <v>1358</v>
      </c>
      <c r="O62" s="163"/>
      <c r="P62" s="163"/>
    </row>
    <row r="63" spans="1:16" x14ac:dyDescent="0.15">
      <c r="A63" s="163" t="s">
        <v>34</v>
      </c>
      <c r="B63" s="163">
        <f>'将来負担比率（分子）の構造'!I$44</f>
        <v>5</v>
      </c>
      <c r="C63" s="163"/>
      <c r="D63" s="163"/>
      <c r="E63" s="163" t="str">
        <f>'将来負担比率（分子）の構造'!J$44</f>
        <v>-</v>
      </c>
      <c r="F63" s="163"/>
      <c r="G63" s="163"/>
      <c r="H63" s="163" t="str">
        <f>'将来負担比率（分子）の構造'!K$44</f>
        <v>-</v>
      </c>
      <c r="I63" s="163"/>
      <c r="J63" s="163"/>
      <c r="K63" s="163" t="str">
        <f>'将来負担比率（分子）の構造'!L$44</f>
        <v>-</v>
      </c>
      <c r="L63" s="163"/>
      <c r="M63" s="163"/>
      <c r="N63" s="163">
        <f>'将来負担比率（分子）の構造'!M$44</f>
        <v>92</v>
      </c>
      <c r="O63" s="163"/>
      <c r="P63" s="163"/>
    </row>
    <row r="64" spans="1:16" x14ac:dyDescent="0.15">
      <c r="A64" s="163" t="s">
        <v>33</v>
      </c>
      <c r="B64" s="163">
        <f>'将来負担比率（分子）の構造'!I$43</f>
        <v>1878</v>
      </c>
      <c r="C64" s="163"/>
      <c r="D64" s="163"/>
      <c r="E64" s="163">
        <f>'将来負担比率（分子）の構造'!J$43</f>
        <v>1846</v>
      </c>
      <c r="F64" s="163"/>
      <c r="G64" s="163"/>
      <c r="H64" s="163">
        <f>'将来負担比率（分子）の構造'!K$43</f>
        <v>1781</v>
      </c>
      <c r="I64" s="163"/>
      <c r="J64" s="163"/>
      <c r="K64" s="163">
        <f>'将来負担比率（分子）の構造'!L$43</f>
        <v>1691</v>
      </c>
      <c r="L64" s="163"/>
      <c r="M64" s="163"/>
      <c r="N64" s="163">
        <f>'将来負担比率（分子）の構造'!M$43</f>
        <v>1472</v>
      </c>
      <c r="O64" s="163"/>
      <c r="P64" s="163"/>
    </row>
    <row r="65" spans="1:16" x14ac:dyDescent="0.15">
      <c r="A65" s="163" t="s">
        <v>32</v>
      </c>
      <c r="B65" s="163">
        <f>'将来負担比率（分子）の構造'!I$42</f>
        <v>237</v>
      </c>
      <c r="C65" s="163"/>
      <c r="D65" s="163"/>
      <c r="E65" s="163">
        <f>'将来負担比率（分子）の構造'!J$42</f>
        <v>196</v>
      </c>
      <c r="F65" s="163"/>
      <c r="G65" s="163"/>
      <c r="H65" s="163">
        <f>'将来負担比率（分子）の構造'!K$42</f>
        <v>154</v>
      </c>
      <c r="I65" s="163"/>
      <c r="J65" s="163"/>
      <c r="K65" s="163">
        <f>'将来負担比率（分子）の構造'!L$42</f>
        <v>113</v>
      </c>
      <c r="L65" s="163"/>
      <c r="M65" s="163"/>
      <c r="N65" s="163">
        <f>'将来負担比率（分子）の構造'!M$42</f>
        <v>97</v>
      </c>
      <c r="O65" s="163"/>
      <c r="P65" s="163"/>
    </row>
    <row r="66" spans="1:16" x14ac:dyDescent="0.15">
      <c r="A66" s="163" t="s">
        <v>31</v>
      </c>
      <c r="B66" s="163">
        <f>'将来負担比率（分子）の構造'!I$41</f>
        <v>10789</v>
      </c>
      <c r="C66" s="163"/>
      <c r="D66" s="163"/>
      <c r="E66" s="163">
        <f>'将来負担比率（分子）の構造'!J$41</f>
        <v>11135</v>
      </c>
      <c r="F66" s="163"/>
      <c r="G66" s="163"/>
      <c r="H66" s="163">
        <f>'将来負担比率（分子）の構造'!K$41</f>
        <v>11737</v>
      </c>
      <c r="I66" s="163"/>
      <c r="J66" s="163"/>
      <c r="K66" s="163">
        <f>'将来負担比率（分子）の構造'!L$41</f>
        <v>12361</v>
      </c>
      <c r="L66" s="163"/>
      <c r="M66" s="163"/>
      <c r="N66" s="163">
        <f>'将来負担比率（分子）の構造'!M$41</f>
        <v>13274</v>
      </c>
      <c r="O66" s="163"/>
      <c r="P66" s="163"/>
    </row>
    <row r="67" spans="1:16" x14ac:dyDescent="0.15">
      <c r="A67" s="163" t="s">
        <v>71</v>
      </c>
      <c r="B67" s="163" t="e">
        <f>NA()</f>
        <v>#N/A</v>
      </c>
      <c r="C67" s="163">
        <f>IF(ISNUMBER('将来負担比率（分子）の構造'!I$53), IF('将来負担比率（分子）の構造'!I$53 &lt; 0, 0, '将来負担比率（分子）の構造'!I$53), NA())</f>
        <v>0</v>
      </c>
      <c r="D67" s="163" t="e">
        <f>NA()</f>
        <v>#N/A</v>
      </c>
      <c r="E67" s="163" t="e">
        <f>NA()</f>
        <v>#N/A</v>
      </c>
      <c r="F67" s="163">
        <f>IF(ISNUMBER('将来負担比率（分子）の構造'!J$53), IF('将来負担比率（分子）の構造'!J$53 &lt; 0, 0, '将来負担比率（分子）の構造'!J$53), NA())</f>
        <v>0</v>
      </c>
      <c r="G67" s="163" t="e">
        <f>NA()</f>
        <v>#N/A</v>
      </c>
      <c r="H67" s="163" t="e">
        <f>NA()</f>
        <v>#N/A</v>
      </c>
      <c r="I67" s="163">
        <f>IF(ISNUMBER('将来負担比率（分子）の構造'!K$53), IF('将来負担比率（分子）の構造'!K$53 &lt; 0, 0, '将来負担比率（分子）の構造'!K$53), NA())</f>
        <v>0</v>
      </c>
      <c r="J67" s="163" t="e">
        <f>NA()</f>
        <v>#N/A</v>
      </c>
      <c r="K67" s="163" t="e">
        <f>NA()</f>
        <v>#N/A</v>
      </c>
      <c r="L67" s="163">
        <f>IF(ISNUMBER('将来負担比率（分子）の構造'!L$53), IF('将来負担比率（分子）の構造'!L$53 &lt; 0, 0, '将来負担比率（分子）の構造'!L$53), NA())</f>
        <v>0</v>
      </c>
      <c r="M67" s="163" t="e">
        <f>NA()</f>
        <v>#N/A</v>
      </c>
      <c r="N67" s="163" t="e">
        <f>NA()</f>
        <v>#N/A</v>
      </c>
      <c r="O67" s="163">
        <f>IF(ISNUMBER('将来負担比率（分子）の構造'!M$53), IF('将来負担比率（分子）の構造'!M$53 &lt; 0, 0, '将来負担比率（分子）の構造'!M$53), NA())</f>
        <v>0</v>
      </c>
      <c r="P67" s="163" t="e">
        <f>NA()</f>
        <v>#N/A</v>
      </c>
    </row>
    <row r="70" spans="1:16" x14ac:dyDescent="0.15">
      <c r="A70" s="165" t="s">
        <v>72</v>
      </c>
      <c r="B70" s="165"/>
      <c r="C70" s="165"/>
      <c r="D70" s="165"/>
      <c r="E70" s="165"/>
      <c r="F70" s="165"/>
    </row>
    <row r="71" spans="1:16" x14ac:dyDescent="0.15">
      <c r="A71" s="166"/>
      <c r="B71" s="166" t="str">
        <f>基金残高に係る経年分析!F54</f>
        <v>R04</v>
      </c>
      <c r="C71" s="166" t="str">
        <f>基金残高に係る経年分析!G54</f>
        <v>R05</v>
      </c>
      <c r="D71" s="166" t="str">
        <f>基金残高に係る経年分析!H54</f>
        <v>R06</v>
      </c>
    </row>
    <row r="72" spans="1:16" x14ac:dyDescent="0.15">
      <c r="A72" s="166" t="s">
        <v>73</v>
      </c>
      <c r="B72" s="167">
        <f>基金残高に係る経年分析!F55</f>
        <v>4982</v>
      </c>
      <c r="C72" s="167">
        <f>基金残高に係る経年分析!G55</f>
        <v>5486</v>
      </c>
      <c r="D72" s="167">
        <f>基金残高に係る経年分析!H55</f>
        <v>5523</v>
      </c>
    </row>
    <row r="73" spans="1:16" x14ac:dyDescent="0.15">
      <c r="A73" s="166" t="s">
        <v>74</v>
      </c>
      <c r="B73" s="167">
        <f>基金残高に係る経年分析!F56</f>
        <v>945</v>
      </c>
      <c r="C73" s="167">
        <f>基金残高に係る経年分析!G56</f>
        <v>946</v>
      </c>
      <c r="D73" s="167">
        <f>基金残高に係る経年分析!H56</f>
        <v>946</v>
      </c>
    </row>
    <row r="74" spans="1:16" x14ac:dyDescent="0.15">
      <c r="A74" s="166" t="s">
        <v>75</v>
      </c>
      <c r="B74" s="167">
        <f>基金残高に係る経年分析!F57</f>
        <v>2250</v>
      </c>
      <c r="C74" s="167">
        <f>基金残高に係る経年分析!G57</f>
        <v>2204</v>
      </c>
      <c r="D74" s="167">
        <f>基金残高に係る経年分析!H57</f>
        <v>2201</v>
      </c>
    </row>
  </sheetData>
  <sheetProtection algorithmName="SHA-512" hashValue="55wvrR1mKtl59XuSsldig9/uW2ApS8CHEEwtF+jjtkO4zBl5XS7tOPZunStia+fLuDSnALtPjg6ctC4Bd0ZMZA==" saltValue="/haoZOsQwrH9XsddVRfRh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渡辺 政行</cp:lastModifiedBy>
  <cp:lastPrinted>2026-03-09T05:04:14Z</cp:lastPrinted>
  <dcterms:created xsi:type="dcterms:W3CDTF">2026-02-23T04:13:24Z</dcterms:created>
  <dcterms:modified xsi:type="dcterms:W3CDTF">2026-09-15T04:34:05Z</dcterms:modified>
  <cp:category/>
</cp:coreProperties>
</file>