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Y:\04 財政係\財政状況公表\※財政状況資料集（毎年ＨＰアップあり）\R6決算\20260303【3.10〆】　R6財政状況資料集の作成\2　町→振興局　決算統計HPからDW　【財政状況資料集】_015598_湧別町_2024\"/>
    </mc:Choice>
  </mc:AlternateContent>
  <xr:revisionPtr revIDLastSave="0" documentId="13_ncr:1_{5E170CF9-A222-4247-A563-FBFDDD9D7CB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E35" i="10"/>
  <c r="C35" i="10"/>
  <c r="CO34" i="10"/>
  <c r="BW34" i="10"/>
  <c r="BW35"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<sst xmlns="http://schemas.openxmlformats.org/spreadsheetml/2006/main" count="1047" uniqueCount="552">
  <si>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</si>
  <si>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</si>
  <si>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</si>
  <si>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</si>
  <si>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</si>
  <si>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</si>
  <si>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</si>
  <si>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</si>
  <si>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</si>
  <si>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</si>
  <si>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</si>
  <si>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</si>
  <si>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</si>
  <si>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</si>
  <si>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</si>
  <si>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</si>
  <si>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</si>
  <si>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</si>
  <si>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</si>
  <si>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</si>
  <si>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</si>
  <si>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</si>
  <si>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</si>
  <si>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</si>
  <si>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</si>
  <si>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</si>
  <si>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</si>
  <si>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</si>
  <si>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</si>
  <si>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</si>
  <si>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</si>
  <si>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</si>
  <si>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</si>
  <si>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</si>
  <si>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</si>
  <si>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</si>
  <si>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</si>
  <si>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</si>
  <si>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</si>
  <si>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</si>
  <si>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</si>
  <si>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</si>
  <si>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</si>
  <si>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</si>
  <si>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</si>
  <si>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</si>
  <si>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</si>
  <si>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</si>
  <si>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</si>
  <si>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</si>
  <si>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</si>
  <si>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</si>
  <si>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</si>
  <si>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</si>
  <si>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</si>
  <si>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</si>
  <si>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</si>
  <si>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</si>
  <si>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</si>
  <si>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</si>
  <si>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</si>
  <si>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</si>
  <si>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</si>
  <si>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</si>
  <si>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</si>
  <si>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</si>
  <si>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</si>
  <si>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</si>
  <si>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</si>
  <si>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</si>
  <si>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</si>
  <si>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</si>
  <si>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</si>
  <si>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</si>
  <si>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</si>
  <si>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</si>
  <si>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</si>
  <si>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</si>
  <si>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</si>
  <si>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</si>
  <si>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</si>
  <si>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</si>
  <si>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</si>
  <si>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</si>
  <si>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</si>
  <si>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</si>
  <si>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</si>
  <si>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</si>
  <si>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</si>
  <si>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</si>
  <si>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</si>
  <si>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</si>
  <si>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</si>
  <si>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</si>
  <si>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</si>
  <si>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</si>
  <si>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</si>
  <si>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</si>
  <si>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</si>
  <si>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</si>
  <si>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</si>
  <si>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</si>
  <si>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</si>
  <si>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</si>
  <si>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</si>
  <si>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</si>
  <si>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</si>
  <si>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</si>
  <si>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</si>
  <si>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</si>
  <si>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</si>
  <si>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</si>
  <si>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</si>
  <si>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</si>
  <si>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</si>
  <si>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</si>
  <si>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</si>
  <si>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</si>
  <si>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</si>
  <si>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</si>
  <si>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</si>
  <si>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</si>
  <si>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</si>
  <si>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</si>
  <si>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</si>
  <si>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</si>
  <si>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</si>
  <si>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</si>
  <si>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</si>
  <si>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</si>
  <si>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</si>
  <si>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</si>
  <si>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</si>
  <si>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</si>
  <si>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</si>
  <si>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</si>
  <si>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</si>
  <si>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</si>
  <si>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</si>
  <si>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</si>
  <si>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</si>
  <si>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</si>
  <si>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</si>
  <si>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</si>
  <si>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</si>
  <si>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</si>
  <si>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</si>
  <si>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</si>
  <si>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</si>
  <si>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</si>
  <si>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</si>
  <si>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</si>
  <si>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</si>
  <si>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</si>
  <si>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</si>
  <si>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</si>
  <si>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</si>
  <si>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</si>
  <si>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</si>
  <si>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</si>
  <si>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</si>
  <si>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</si>
  <si>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</si>
  <si>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</si>
  <si>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</si>
  <si>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</si>
  <si>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</si>
  <si>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</si>
  <si>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</si>
  <si>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</si>
  <si>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</si>
  <si>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</si>
  <si>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</si>
  <si>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</si>
  <si>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</si>
  <si>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</si>
  <si>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</si>
  <si>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</si>
  <si>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</si>
  <si>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</si>
  <si>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</si>
  <si>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</si>
  <si>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</si>
  <si>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</si>
  <si>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</si>
  <si>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</si>
  <si>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</si>
  <si>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</si>
  <si>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</si>
  <si>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</si>
  <si>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</si>
  <si>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</si>
  <si>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</si>
  <si>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</si>
  <si>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</si>
  <si>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</si>
  <si>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</si>
  <si>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</si>
  <si>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</si>
  <si>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</si>
  <si>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</si>
  <si>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</si>
  <si>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</si>
  <si>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北海道湧別町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</si>
  <si>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</si>
  <si>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</si>
  <si>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</si>
  <si>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</si>
  <si>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</si>
  <si>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</si>
  <si>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</si>
  <si>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</si>
  <si>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</si>
  <si>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</si>
  <si>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</si>
  <si>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</si>
  <si>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</si>
  <si>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</si>
  <si>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</si>
  <si>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</si>
  <si>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</si>
  <si>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</si>
  <si>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</si>
  <si>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</si>
  <si>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</si>
  <si>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</si>
  <si>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</si>
  <si>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</si>
  <si>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</si>
  <si>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</si>
  <si>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</si>
  <si>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</si>
  <si>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</si>
  <si>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</si>
  <si>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</si>
  <si>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</si>
  <si>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</si>
  <si>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</si>
  <si>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</si>
  <si>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</si>
  <si>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</si>
  <si>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</si>
  <si>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</si>
  <si>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</si>
  <si>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</si>
  <si>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</si>
  <si>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</si>
  <si>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</si>
  <si>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</si>
  <si>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</si>
  <si>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</si>
  <si>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</si>
  <si>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</si>
  <si>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</si>
  <si>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</si>
  <si>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</si>
  <si>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</si>
  <si>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</si>
  <si>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</si>
  <si>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</si>
  <si>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</si>
  <si>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</si>
  <si>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</si>
  <si>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</si>
  <si>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</si>
  <si>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</si>
  <si>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</si>
  <si>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</si>
  <si>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</si>
  <si>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</si>
  <si>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</si>
  <si>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</si>
  <si>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</si>
  <si>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</si>
  <si>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</si>
  <si>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</si>
  <si>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</si>
  <si>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</si>
  <si>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</si>
  <si>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</si>
  <si>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</si>
  <si>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</si>
  <si>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</si>
  <si>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</si>
  <si>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</si>
  <si>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</si>
  <si>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</si>
  <si>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</si>
  <si>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</si>
  <si>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</si>
  <si>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</si>
  <si>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</si>
  <si>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</si>
  <si>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</si>
  <si>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</si>
  <si>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</si>
  <si>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</si>
  <si>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</si>
  <si>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</si>
  <si>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</si>
  <si>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</si>
  <si>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</si>
  <si>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</si>
  <si>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</si>
  <si>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</si>
  <si>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</si>
  <si>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</si>
  <si>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</si>
  <si>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</si>
  <si>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</si>
  <si>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</si>
  <si>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</si>
  <si>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</si>
  <si>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</si>
  <si>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</si>
  <si>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</si>
  <si>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</si>
  <si>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</si>
  <si>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</si>
  <si>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</si>
  <si>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</si>
  <si>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</si>
  <si>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</si>
  <si>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</si>
  <si>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</si>
  <si>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</si>
  <si>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</si>
  <si>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</si>
  <si>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</si>
  <si>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</si>
  <si>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</si>
  <si>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</si>
  <si>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</si>
  <si>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</si>
  <si>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</si>
  <si>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</si>
  <si>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</si>
  <si>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</si>
  <si>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</si>
  <si>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</si>
  <si>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</si>
  <si>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</si>
  <si>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</si>
  <si>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</si>
  <si>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</si>
  <si>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</si>
  <si>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</si>
  <si>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</si>
  <si>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</si>
  <si>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</si>
  <si>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</si>
  <si>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</si>
  <si>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</si>
  <si>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</si>
  <si>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北海道湧別町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</si>
  <si>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</si>
  <si>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</si>
  <si>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</si>
  <si>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</si>
  <si>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</si>
  <si>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</si>
  <si>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</si>
  <si>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</si>
  <si>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</si>
  <si>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</si>
  <si>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</si>
  <si>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</si>
  <si>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</si>
  <si>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</si>
  <si>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</si>
  <si>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</si>
  <si>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</si>
  <si>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</si>
  <si>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</si>
  <si>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</si>
  <si>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</si>
  <si>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</si>
  <si>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</si>
  <si>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</si>
  <si>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</si>
  <si>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</si>
  <si>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</si>
  <si>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</si>
  <si>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</si>
  <si>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</si>
  <si>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</si>
  <si>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</si>
  <si>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</si>
  <si>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</si>
  <si>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</si>
  <si>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</si>
  <si>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</si>
  <si>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</si>
  <si>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</si>
  <si>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</si>
  <si>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</si>
  <si>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</si>
  <si>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</si>
  <si>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</si>
  <si>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</si>
  <si>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</si>
  <si>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</si>
  <si>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</si>
  <si>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</si>
  <si>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</si>
  <si>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</si>
  <si>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</si>
  <si>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</si>
  <si>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</si>
  <si>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</si>
  <si>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</si>
  <si>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</si>
  <si>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</si>
  <si>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</si>
  <si>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</si>
  <si>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</si>
  <si>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</si>
  <si>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</si>
  <si>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</si>
  <si>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</si>
  <si>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</si>
  <si>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</si>
  <si>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</si>
  <si>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</si>
  <si>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</si>
  <si>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</si>
  <si>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</si>
  <si>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</si>
  <si>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</si>
  <si>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</si>
  <si>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</si>
  <si>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</si>
  <si>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</si>
  <si>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</si>
  <si>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</si>
  <si>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</si>
  <si>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</si>
  <si>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</si>
  <si>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</si>
  <si>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</si>
  <si>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</si>
  <si>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</si>
  <si>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</si>
  <si>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</si>
  <si>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</si>
  <si>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</si>
  <si>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</si>
  <si>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</si>
  <si>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</si>
  <si>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</si>
  <si>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</si>
  <si>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</si>
  <si>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</si>
  <si>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</si>
  <si>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</si>
  <si>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</si>
  <si>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</si>
  <si>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</si>
  <si>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</si>
  <si>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</si>
  <si>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</si>
  <si>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</si>
  <si>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</si>
  <si>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</si>
  <si>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</si>
  <si>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</si>
  <si>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</si>
  <si>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</si>
  <si>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</si>
  <si>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</si>
  <si>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</si>
  <si>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</si>
  <si>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</si>
  <si>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</si>
  <si>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</si>
  <si>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</si>
  <si>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</si>
  <si>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</si>
  <si>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</si>
  <si>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</si>
  <si>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</si>
  <si>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</si>
  <si>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</si>
  <si>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</si>
  <si>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</si>
  <si>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</si>
  <si>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</si>
  <si>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</si>
  <si>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</si>
  <si>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</si>
  <si>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</si>
  <si>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</si>
  <si>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</si>
  <si>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</si>
  <si>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</si>
  <si>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</si>
  <si>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</si>
  <si>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</si>
  <si>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</si>
  <si>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</si>
  <si>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</si>
  <si>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</si>
  <si>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</si>
  <si>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</si>
  <si>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</si>
  <si>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</si>
  <si>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</si>
  <si>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</si>
  <si>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</si>
  <si>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</si>
  <si>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</si>
  <si>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</si>
  <si>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</si>
  <si>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</si>
  <si>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</si>
  <si>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</si>
  <si>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</si>
  <si>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</si>
  <si>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</si>
  <si>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</si>
  <si>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</si>
  <si>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</si>
  <si>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</si>
  <si>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</si>
  <si>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</si>
  <si>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</si>
  <si>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</si>
  <si>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</si>
  <si>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</si>
  <si>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</si>
  <si>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</si>
  <si>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</si>
  <si>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介護保険特別会計</t>
  </si>
  <si>
    <t>下水道事業会計</t>
  </si>
  <si>
    <t>簡易水道事業会計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</si>
  <si>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</si>
  <si>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</si>
  <si>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</si>
  <si>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</si>
  <si>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</si>
  <si>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</si>
  <si>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</si>
  <si>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</si>
  <si>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</si>
  <si>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旧国鉄代替輸送確保基金</t>
    <rPh sb="0" eb="1">
      <t>キュウ</t>
    </rPh>
    <rPh sb="1" eb="3">
      <t>コクテツ</t>
    </rPh>
    <rPh sb="3" eb="5">
      <t>ダイタイ</t>
    </rPh>
    <rPh sb="5" eb="7">
      <t>ユソウ</t>
    </rPh>
    <rPh sb="7" eb="9">
      <t>カクホ</t>
    </rPh>
    <rPh sb="9" eb="11">
      <t>キキン</t>
    </rPh>
    <phoneticPr fontId="5"/>
  </si>
  <si>
    <t>ふるさと創生基金</t>
    <rPh sb="4" eb="6">
      <t>ソウセイ</t>
    </rPh>
    <rPh sb="6" eb="8">
      <t>キキン</t>
    </rPh>
    <phoneticPr fontId="5"/>
  </si>
  <si>
    <t>公共施設整備基金</t>
    <rPh sb="0" eb="4">
      <t>コウキョウシセツ</t>
    </rPh>
    <rPh sb="4" eb="6">
      <t>セイビ</t>
    </rPh>
    <rPh sb="6" eb="8">
      <t>キキン</t>
    </rPh>
    <phoneticPr fontId="5"/>
  </si>
  <si>
    <t>地域福祉基金</t>
    <rPh sb="0" eb="2">
      <t>チイキ</t>
    </rPh>
    <rPh sb="2" eb="4">
      <t>フクシ</t>
    </rPh>
    <rPh sb="4" eb="6">
      <t>キキン</t>
    </rPh>
    <phoneticPr fontId="5"/>
  </si>
  <si>
    <t>畑地かんがい排水施設整備基金</t>
    <rPh sb="0" eb="2">
      <t>ハタチ</t>
    </rPh>
    <rPh sb="6" eb="8">
      <t>ハイスイ</t>
    </rPh>
    <rPh sb="8" eb="10">
      <t>シセツ</t>
    </rPh>
    <rPh sb="10" eb="12">
      <t>セイビ</t>
    </rPh>
    <rPh sb="12" eb="14">
      <t>キキン</t>
    </rPh>
    <phoneticPr fontId="5"/>
  </si>
  <si>
    <t>遠軽地区広域組合</t>
    <rPh sb="0" eb="4">
      <t>エンガルチク</t>
    </rPh>
    <rPh sb="4" eb="6">
      <t>コウイキ</t>
    </rPh>
    <rPh sb="6" eb="8">
      <t>クミアイ</t>
    </rPh>
    <phoneticPr fontId="38"/>
  </si>
  <si>
    <t>網走地方教育研修センター</t>
    <rPh sb="0" eb="2">
      <t>アバシリ</t>
    </rPh>
    <rPh sb="2" eb="4">
      <t>チホウ</t>
    </rPh>
    <rPh sb="4" eb="6">
      <t>キョウイク</t>
    </rPh>
    <rPh sb="6" eb="8">
      <t>ケンシュウ</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</si>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</sst>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37A0-4550-8B27-B1467AE56E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240363</c:v>
                </c:pt>
                <c:pt idx="1">
                  <c:v>296356</c:v>
                </c:pt>
                <c:pt idx="2">
                  <c:v>451673</c:v>
                </c:pt>
                <c:pt idx="3">
                  <c:v>412388</c:v>
                </c:pt>
                <c:pt idx="4">
                  <c:v>443779</c:v>
                </c:pt>
              </c:numCache>
            </c:numRef>
          </c:val>
          <c:smooth val="0"/>
          <c:extLst>
            <c:ext xmlns:c16="http://schemas.microsoft.com/office/drawing/2014/chart" uri="{C3380CC4-5D6E-409C-BE32-E72D297353CC}">
              <c16:uniqueId val="{00000001-37A0-4550-8B27-B1467AE56E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6.82</c:v>
                </c:pt>
                <c:pt idx="1">
                  <c:v>7.3</c:v>
                </c:pt>
                <c:pt idx="2">
                  <c:v>10.39</c:v>
                </c:pt>
                <c:pt idx="3">
                  <c:v>6.42</c:v>
                </c:pt>
                <c:pt idx="4">
                  <c:v>5.8</c:v>
                </c:pt>
              </c:numCache>
            </c:numRef>
          </c:val>
          <c:extLst>
            <c:ext xmlns:c16="http://schemas.microsoft.com/office/drawing/2014/chart" uri="{C3380CC4-5D6E-409C-BE32-E72D297353CC}">
              <c16:uniqueId val="{00000000-CCA4-42AD-8682-9C878A7EC3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77.77</c:v>
                </c:pt>
                <c:pt idx="1">
                  <c:v>81.59</c:v>
                </c:pt>
                <c:pt idx="2">
                  <c:v>91.44</c:v>
                </c:pt>
                <c:pt idx="3">
                  <c:v>98.37</c:v>
                </c:pt>
                <c:pt idx="4">
                  <c:v>96.45</c:v>
                </c:pt>
              </c:numCache>
            </c:numRef>
          </c:val>
          <c:extLst>
            <c:ext xmlns:c16="http://schemas.microsoft.com/office/drawing/2014/chart" uri="{C3380CC4-5D6E-409C-BE32-E72D297353CC}">
              <c16:uniqueId val="{00000001-CCA4-42AD-8682-9C878A7EC3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3.74</c:v>
                </c:pt>
                <c:pt idx="1">
                  <c:v>9.2899999999999991</c:v>
                </c:pt>
                <c:pt idx="2">
                  <c:v>10.92</c:v>
                </c:pt>
                <c:pt idx="3">
                  <c:v>5.31</c:v>
                </c:pt>
                <c:pt idx="4">
                  <c:v>0.19</c:v>
                </c:pt>
              </c:numCache>
            </c:numRef>
          </c:val>
          <c:smooth val="0"/>
          <c:extLst>
            <c:ext xmlns:c16="http://schemas.microsoft.com/office/drawing/2014/chart" uri="{C3380CC4-5D6E-409C-BE32-E72D297353CC}">
              <c16:uniqueId val="{00000002-CCA4-42AD-8682-9C878A7EC3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0.32</c:v>
                </c:pt>
                <c:pt idx="8">
                  <c:v>0</c:v>
                </c:pt>
                <c:pt idx="9">
                  <c:v>0</c:v>
                </c:pt>
              </c:numCache>
            </c:numRef>
          </c:val>
          <c:extLst>
            <c:ext xmlns:c16="http://schemas.microsoft.com/office/drawing/2014/chart" uri="{C3380CC4-5D6E-409C-BE32-E72D297353CC}">
              <c16:uniqueId val="{00000000-8787-4435-90AC-63A2668994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87-4435-90AC-63A2668994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87-4435-90AC-63A2668994D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8787-4435-90AC-63A2668994D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0.08</c:v>
                </c:pt>
                <c:pt idx="4">
                  <c:v>#N/A</c:v>
                </c:pt>
                <c:pt idx="5">
                  <c:v>0.02</c:v>
                </c:pt>
                <c:pt idx="6">
                  <c:v>#N/A</c:v>
                </c:pt>
                <c:pt idx="7">
                  <c:v>0.08</c:v>
                </c:pt>
                <c:pt idx="8">
                  <c:v>#N/A</c:v>
                </c:pt>
                <c:pt idx="9">
                  <c:v>0.03</c:v>
                </c:pt>
              </c:numCache>
            </c:numRef>
          </c:val>
          <c:extLst>
            <c:ext xmlns:c16="http://schemas.microsoft.com/office/drawing/2014/chart" uri="{C3380CC4-5D6E-409C-BE32-E72D297353CC}">
              <c16:uniqueId val="{00000004-8787-4435-90AC-63A2668994D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5-8787-4435-90AC-63A2668994D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8787-4435-90AC-63A2668994D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0.09</c:v>
                </c:pt>
                <c:pt idx="2">
                  <c:v>#N/A</c:v>
                </c:pt>
                <c:pt idx="3">
                  <c:v>0.5</c:v>
                </c:pt>
                <c:pt idx="4">
                  <c:v>#N/A</c:v>
                </c:pt>
                <c:pt idx="5">
                  <c:v>0.56999999999999995</c:v>
                </c:pt>
                <c:pt idx="6">
                  <c:v>#N/A</c:v>
                </c:pt>
                <c:pt idx="7">
                  <c:v>0.73</c:v>
                </c:pt>
                <c:pt idx="8">
                  <c:v>#N/A</c:v>
                </c:pt>
                <c:pt idx="9">
                  <c:v>0.83</c:v>
                </c:pt>
              </c:numCache>
            </c:numRef>
          </c:val>
          <c:extLst>
            <c:ext xmlns:c16="http://schemas.microsoft.com/office/drawing/2014/chart" uri="{C3380CC4-5D6E-409C-BE32-E72D297353CC}">
              <c16:uniqueId val="{00000007-8787-4435-90AC-63A2668994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6.82</c:v>
                </c:pt>
                <c:pt idx="2">
                  <c:v>#N/A</c:v>
                </c:pt>
                <c:pt idx="3">
                  <c:v>7.3</c:v>
                </c:pt>
                <c:pt idx="4">
                  <c:v>#N/A</c:v>
                </c:pt>
                <c:pt idx="5">
                  <c:v>10.38</c:v>
                </c:pt>
                <c:pt idx="6">
                  <c:v>#N/A</c:v>
                </c:pt>
                <c:pt idx="7">
                  <c:v>6.41</c:v>
                </c:pt>
                <c:pt idx="8">
                  <c:v>#N/A</c:v>
                </c:pt>
                <c:pt idx="9">
                  <c:v>5.79</c:v>
                </c:pt>
              </c:numCache>
            </c:numRef>
          </c:val>
          <c:extLst>
            <c:ext xmlns:c16="http://schemas.microsoft.com/office/drawing/2014/chart" uri="{C3380CC4-5D6E-409C-BE32-E72D297353CC}">
              <c16:uniqueId val="{00000008-8787-4435-90AC-63A2668994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5.65</c:v>
                </c:pt>
                <c:pt idx="2">
                  <c:v>#N/A</c:v>
                </c:pt>
                <c:pt idx="3">
                  <c:v>6.08</c:v>
                </c:pt>
                <c:pt idx="4">
                  <c:v>#N/A</c:v>
                </c:pt>
                <c:pt idx="5">
                  <c:v>6.91</c:v>
                </c:pt>
                <c:pt idx="6">
                  <c:v>#N/A</c:v>
                </c:pt>
                <c:pt idx="7">
                  <c:v>7.36</c:v>
                </c:pt>
                <c:pt idx="8">
                  <c:v>#N/A</c:v>
                </c:pt>
                <c:pt idx="9">
                  <c:v>7.75</c:v>
                </c:pt>
              </c:numCache>
            </c:numRef>
          </c:val>
          <c:extLst>
            <c:ext xmlns:c16="http://schemas.microsoft.com/office/drawing/2014/chart" uri="{C3380CC4-5D6E-409C-BE32-E72D297353CC}">
              <c16:uniqueId val="{00000009-8787-4435-90AC-63A2668994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869</c:v>
                </c:pt>
                <c:pt idx="5">
                  <c:v>887</c:v>
                </c:pt>
                <c:pt idx="8">
                  <c:v>936</c:v>
                </c:pt>
                <c:pt idx="11">
                  <c:v>930</c:v>
                </c:pt>
                <c:pt idx="14">
                  <c:v>939</c:v>
                </c:pt>
              </c:numCache>
            </c:numRef>
          </c:val>
          <c:extLst>
            <c:ext xmlns:c16="http://schemas.microsoft.com/office/drawing/2014/chart" uri="{C3380CC4-5D6E-409C-BE32-E72D297353CC}">
              <c16:uniqueId val="{00000000-A455-485A-971D-325760962C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A455-485A-971D-325760962C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50</c:v>
                </c:pt>
                <c:pt idx="3">
                  <c:v>51</c:v>
                </c:pt>
                <c:pt idx="6">
                  <c:v>50</c:v>
                </c:pt>
                <c:pt idx="9">
                  <c:v>46</c:v>
                </c:pt>
                <c:pt idx="12">
                  <c:v>20</c:v>
                </c:pt>
              </c:numCache>
            </c:numRef>
          </c:val>
          <c:extLst>
            <c:ext xmlns:c16="http://schemas.microsoft.com/office/drawing/2014/chart" uri="{C3380CC4-5D6E-409C-BE32-E72D297353CC}">
              <c16:uniqueId val="{00000002-A455-485A-971D-325760962C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4</c:v>
                </c:pt>
                <c:pt idx="6">
                  <c:v>0</c:v>
                </c:pt>
                <c:pt idx="9">
                  <c:v>0</c:v>
                </c:pt>
                <c:pt idx="12">
                  <c:v>0</c:v>
                </c:pt>
              </c:numCache>
            </c:numRef>
          </c:val>
          <c:extLst>
            <c:ext xmlns:c16="http://schemas.microsoft.com/office/drawing/2014/chart" uri="{C3380CC4-5D6E-409C-BE32-E72D297353CC}">
              <c16:uniqueId val="{00000003-A455-485A-971D-325760962C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c:v>
                </c:pt>
                <c:pt idx="3">
                  <c:v>140</c:v>
                </c:pt>
                <c:pt idx="6">
                  <c:v>147</c:v>
                </c:pt>
                <c:pt idx="9">
                  <c:v>153</c:v>
                </c:pt>
                <c:pt idx="12">
                  <c:v>129</c:v>
                </c:pt>
              </c:numCache>
            </c:numRef>
          </c:val>
          <c:extLst>
            <c:ext xmlns:c16="http://schemas.microsoft.com/office/drawing/2014/chart" uri="{C3380CC4-5D6E-409C-BE32-E72D297353CC}">
              <c16:uniqueId val="{00000004-A455-485A-971D-325760962C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5-485A-971D-325760962C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5-485A-971D-325760962C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1004</c:v>
                </c:pt>
                <c:pt idx="3">
                  <c:v>1065</c:v>
                </c:pt>
                <c:pt idx="6">
                  <c:v>1147</c:v>
                </c:pt>
                <c:pt idx="9">
                  <c:v>1186</c:v>
                </c:pt>
                <c:pt idx="12">
                  <c:v>1195</c:v>
                </c:pt>
              </c:numCache>
            </c:numRef>
          </c:val>
          <c:extLst>
            <c:ext xmlns:c16="http://schemas.microsoft.com/office/drawing/2014/chart" uri="{C3380CC4-5D6E-409C-BE32-E72D297353CC}">
              <c16:uniqueId val="{00000007-A455-485A-971D-325760962C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330</c:v>
                </c:pt>
                <c:pt idx="2">
                  <c:v>#N/A</c:v>
                </c:pt>
                <c:pt idx="3">
                  <c:v>#N/A</c:v>
                </c:pt>
                <c:pt idx="4">
                  <c:v>373</c:v>
                </c:pt>
                <c:pt idx="5">
                  <c:v>#N/A</c:v>
                </c:pt>
                <c:pt idx="6">
                  <c:v>#N/A</c:v>
                </c:pt>
                <c:pt idx="7">
                  <c:v>408</c:v>
                </c:pt>
                <c:pt idx="8">
                  <c:v>#N/A</c:v>
                </c:pt>
                <c:pt idx="9">
                  <c:v>#N/A</c:v>
                </c:pt>
                <c:pt idx="10">
                  <c:v>455</c:v>
                </c:pt>
                <c:pt idx="11">
                  <c:v>#N/A</c:v>
                </c:pt>
                <c:pt idx="12">
                  <c:v>#N/A</c:v>
                </c:pt>
                <c:pt idx="13">
                  <c:v>406</c:v>
                </c:pt>
                <c:pt idx="14">
                  <c:v>#N/A</c:v>
                </c:pt>
              </c:numCache>
            </c:numRef>
          </c:val>
          <c:smooth val="0"/>
          <c:extLst>
            <c:ext xmlns:c16="http://schemas.microsoft.com/office/drawing/2014/chart" uri="{C3380CC4-5D6E-409C-BE32-E72D297353CC}">
              <c16:uniqueId val="{00000008-A455-485A-971D-325760962C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8789</c:v>
                </c:pt>
                <c:pt idx="5">
                  <c:v>8938</c:v>
                </c:pt>
                <c:pt idx="8">
                  <c:v>9287</c:v>
                </c:pt>
                <c:pt idx="11">
                  <c:v>9718</c:v>
                </c:pt>
                <c:pt idx="14">
                  <c:v>10287</c:v>
                </c:pt>
              </c:numCache>
            </c:numRef>
          </c:val>
          <c:extLst>
            <c:ext xmlns:c16="http://schemas.microsoft.com/office/drawing/2014/chart" uri="{C3380CC4-5D6E-409C-BE32-E72D297353CC}">
              <c16:uniqueId val="{00000000-A965-4175-9318-B54966038B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447</c:v>
                </c:pt>
                <c:pt idx="5">
                  <c:v>469</c:v>
                </c:pt>
                <c:pt idx="8">
                  <c:v>496</c:v>
                </c:pt>
                <c:pt idx="11">
                  <c:v>531</c:v>
                </c:pt>
                <c:pt idx="14">
                  <c:v>576</c:v>
                </c:pt>
              </c:numCache>
            </c:numRef>
          </c:val>
          <c:extLst>
            <c:ext xmlns:c16="http://schemas.microsoft.com/office/drawing/2014/chart" uri="{C3380CC4-5D6E-409C-BE32-E72D297353CC}">
              <c16:uniqueId val="{00000001-A965-4175-9318-B54966038B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7494</c:v>
                </c:pt>
                <c:pt idx="5">
                  <c:v>7988</c:v>
                </c:pt>
                <c:pt idx="8">
                  <c:v>8460</c:v>
                </c:pt>
                <c:pt idx="11">
                  <c:v>8867</c:v>
                </c:pt>
                <c:pt idx="14">
                  <c:v>8871</c:v>
                </c:pt>
              </c:numCache>
            </c:numRef>
          </c:val>
          <c:extLst>
            <c:ext xmlns:c16="http://schemas.microsoft.com/office/drawing/2014/chart" uri="{C3380CC4-5D6E-409C-BE32-E72D297353CC}">
              <c16:uniqueId val="{00000002-A965-4175-9318-B54966038B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65-4175-9318-B54966038B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65-4175-9318-B54966038B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65-4175-9318-B54966038B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1288</c:v>
                </c:pt>
                <c:pt idx="3">
                  <c:v>1253</c:v>
                </c:pt>
                <c:pt idx="6">
                  <c:v>1257</c:v>
                </c:pt>
                <c:pt idx="9">
                  <c:v>1295</c:v>
                </c:pt>
                <c:pt idx="12">
                  <c:v>1358</c:v>
                </c:pt>
              </c:numCache>
            </c:numRef>
          </c:val>
          <c:extLst>
            <c:ext xmlns:c16="http://schemas.microsoft.com/office/drawing/2014/chart" uri="{C3380CC4-5D6E-409C-BE32-E72D297353CC}">
              <c16:uniqueId val="{00000006-A965-4175-9318-B54966038B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0</c:v>
                </c:pt>
                <c:pt idx="6">
                  <c:v>0</c:v>
                </c:pt>
                <c:pt idx="9">
                  <c:v>0</c:v>
                </c:pt>
                <c:pt idx="12">
                  <c:v>92</c:v>
                </c:pt>
              </c:numCache>
            </c:numRef>
          </c:val>
          <c:extLst>
            <c:ext xmlns:c16="http://schemas.microsoft.com/office/drawing/2014/chart" uri="{C3380CC4-5D6E-409C-BE32-E72D297353CC}">
              <c16:uniqueId val="{00000007-A965-4175-9318-B54966038B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1878</c:v>
                </c:pt>
                <c:pt idx="3">
                  <c:v>1846</c:v>
                </c:pt>
                <c:pt idx="6">
                  <c:v>1781</c:v>
                </c:pt>
                <c:pt idx="9">
                  <c:v>1691</c:v>
                </c:pt>
                <c:pt idx="12">
                  <c:v>1472</c:v>
                </c:pt>
              </c:numCache>
            </c:numRef>
          </c:val>
          <c:extLst>
            <c:ext xmlns:c16="http://schemas.microsoft.com/office/drawing/2014/chart" uri="{C3380CC4-5D6E-409C-BE32-E72D297353CC}">
              <c16:uniqueId val="{00000008-A965-4175-9318-B54966038B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237</c:v>
                </c:pt>
                <c:pt idx="3">
                  <c:v>196</c:v>
                </c:pt>
                <c:pt idx="6">
                  <c:v>154</c:v>
                </c:pt>
                <c:pt idx="9">
                  <c:v>113</c:v>
                </c:pt>
                <c:pt idx="12">
                  <c:v>97</c:v>
                </c:pt>
              </c:numCache>
            </c:numRef>
          </c:val>
          <c:extLst>
            <c:ext xmlns:c16="http://schemas.microsoft.com/office/drawing/2014/chart" uri="{C3380CC4-5D6E-409C-BE32-E72D297353CC}">
              <c16:uniqueId val="{00000009-A965-4175-9318-B54966038B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10789</c:v>
                </c:pt>
                <c:pt idx="3">
                  <c:v>11135</c:v>
                </c:pt>
                <c:pt idx="6">
                  <c:v>11737</c:v>
                </c:pt>
                <c:pt idx="9">
                  <c:v>12361</c:v>
                </c:pt>
                <c:pt idx="12">
                  <c:v>13274</c:v>
                </c:pt>
              </c:numCache>
            </c:numRef>
          </c:val>
          <c:extLst>
            <c:ext xmlns:c16="http://schemas.microsoft.com/office/drawing/2014/chart" uri="{C3380CC4-5D6E-409C-BE32-E72D297353CC}">
              <c16:uniqueId val="{0000000A-A965-4175-9318-B54966038B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65-4175-9318-B54966038B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4982</c:v>
                </c:pt>
                <c:pt idx="1">
                  <c:v>5486</c:v>
                </c:pt>
                <c:pt idx="2">
                  <c:v>5523</c:v>
                </c:pt>
              </c:numCache>
            </c:numRef>
          </c:val>
          <c:extLst>
            <c:ext xmlns:c16="http://schemas.microsoft.com/office/drawing/2014/chart" uri="{C3380CC4-5D6E-409C-BE32-E72D297353CC}">
              <c16:uniqueId val="{00000000-CD30-4039-9126-7326D0D8A2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945</c:v>
                </c:pt>
                <c:pt idx="1">
                  <c:v>946</c:v>
                </c:pt>
                <c:pt idx="2">
                  <c:v>946</c:v>
                </c:pt>
              </c:numCache>
            </c:numRef>
          </c:val>
          <c:extLst>
            <c:ext xmlns:c16="http://schemas.microsoft.com/office/drawing/2014/chart" uri="{C3380CC4-5D6E-409C-BE32-E72D297353CC}">
              <c16:uniqueId val="{00000001-CD30-4039-9126-7326D0D8A2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2250</c:v>
                </c:pt>
                <c:pt idx="1">
                  <c:v>2204</c:v>
                </c:pt>
                <c:pt idx="2">
                  <c:v>2201</c:v>
                </c:pt>
              </c:numCache>
            </c:numRef>
          </c:val>
          <c:extLst>
            <c:ext xmlns:c16="http://schemas.microsoft.com/office/drawing/2014/chart" uri="{C3380CC4-5D6E-409C-BE32-E72D297353CC}">
              <c16:uniqueId val="{00000002-CD30-4039-9126-7326D0D8A2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構造の大きな変化は見られないが、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近年の大型事業実施に係る借入れの元金償還の開始により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実施が見込まれることから、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交付税措置のある起債の借入など計画的な借入により、元利償還金の抑制に努める。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また、その他の事業の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充当可能基金の確保等により将来負担比率は発生していない。今後も計画的な基金への積立や地方債発行の抑制を行い、健全財政の維持に努める。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北海道湧別町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財政調整金が収支調整に</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係る積立てにより増となっている。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特定目的基金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は、旧国鉄代替輸送確保基金が名寄線代替運営協議会負担金への充当のための繰入れにより減となっている。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後年次の財源不足に備え、極力、残高を減少させないよう事務事業の見直し、公共施設の統廃合等、経費の節減を図る。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・旧国鉄代替輸送確保基金：代替輸送事業（名寄線代替バス）の財政需要</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・ふるさと創生基金：ふるさと創生につながる地域づくり事業</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：公共施設の整備</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：在宅福祉の向上、健康及び生きがいづくりの推進、その他の地域福祉の推進</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・畑地かんがい排水施設整備基金：畑地かんがい排水施設の整備</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・ふるさと応援基金：ふるさと応援寄附金の適正管理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・森林環境譲与税基金：森林環境譲与税の適正管理</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・旧国鉄代替輸送確保基金：名寄線代替運営協議会負担金への充当による減</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・地域福祉基金：町内民間企業等からの寄附金の積立てによる増</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後年次の負担に備え、目的に沿った事業への繰入のほか、現在高を確保していく。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財源収支調整により増減を繰り返しており、令和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後年次の財源不足に備え、極力、残高を減少させないよう事務事業の見直し、公共施設の統廃合等、経費の節減を図る。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特段の繰入する事由が発生していないため、また、積立も利息分のみ行っているだけなので、増減していない。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後年次に備え、現在高を確保していく。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7,901
7,599
505.79
11,243,834
10,906,914
332,066
5,726,040
13,274,441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人口の減少や高齢化が進んでいるが、産業構造等に変動はなく、財政基盤も大きな変化はない。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適切な定数管理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による人件費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の増額抑制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、投資的経費の抑制など歳出削減に取り組み、財政基盤の強化を図る。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365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物価等高騰の影響などにより、物件費、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維持補修費、扶助費等の増加に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を進め、経常経費の削減に努める。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27686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3305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60</xdr:row>
      <xdr:rowOff>146050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4135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60</xdr:row>
      <xdr:rowOff>126746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413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61</xdr:row>
      <xdr:rowOff>37338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1374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148336</xdr:rowOff>
    </xdr:from>
    <xdr:to>
      <xdr:col>23</xdr:col>
      <xdr:colOff>184150</xdr:colOff>
      <xdr:row>61</xdr:row>
      <xdr:rowOff>78486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164863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115333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75946</xdr:rowOff>
    </xdr:from>
    <xdr:to>
      <xdr:col>11</xdr:col>
      <xdr:colOff>82550</xdr:colOff>
      <xdr:row>61</xdr:row>
      <xdr:rowOff>6096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157988</xdr:rowOff>
    </xdr:from>
    <xdr:to>
      <xdr:col>7</xdr:col>
      <xdr:colOff>31750</xdr:colOff>
      <xdr:row>61</xdr:row>
      <xdr:rowOff>88138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98315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当たりの金額が類似団体平均を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回っている。物件費、維持補修費では施設維持管理経費が占めるウエイトが大きく、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近年のエネルギー価格・物価高騰の影響も懸念される中で、各経費の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抑制に努めるとともに、前述のとおり適切な定数管理により人件費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の増額抑制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71946</xdr:rowOff>
    </xdr:from>
    <xdr:to>
      <xdr:col>23</xdr:col>
      <xdr:colOff>133350</xdr:colOff>
      <xdr:row>83</xdr:row>
      <xdr:rowOff>110880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02296"/>
          <a:ext cx="8382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55152</xdr:rowOff>
    </xdr:from>
    <xdr:to>
      <xdr:col>19</xdr:col>
      <xdr:colOff>133350</xdr:colOff>
      <xdr:row>83</xdr:row>
      <xdr:rowOff>71946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85502"/>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49197</xdr:rowOff>
    </xdr:from>
    <xdr:to>
      <xdr:col>15</xdr:col>
      <xdr:colOff>82550</xdr:colOff>
      <xdr:row>83</xdr:row>
      <xdr:rowOff>55152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79547"/>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1789</xdr:rowOff>
    </xdr:from>
    <xdr:to>
      <xdr:col>11</xdr:col>
      <xdr:colOff>31750</xdr:colOff>
      <xdr:row>83</xdr:row>
      <xdr:rowOff>49197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32139"/>
          <a:ext cx="8890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60080</xdr:rowOff>
    </xdr:from>
    <xdr:to>
      <xdr:col>23</xdr:col>
      <xdr:colOff>184150</xdr:colOff>
      <xdr:row>83</xdr:row>
      <xdr:rowOff>161680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76607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3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21146</xdr:rowOff>
    </xdr:from>
    <xdr:to>
      <xdr:col>19</xdr:col>
      <xdr:colOff>184150</xdr:colOff>
      <xdr:row>83</xdr:row>
      <xdr:rowOff>122746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107523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37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4352</xdr:rowOff>
    </xdr:from>
    <xdr:to>
      <xdr:col>15</xdr:col>
      <xdr:colOff>133350</xdr:colOff>
      <xdr:row>83</xdr:row>
      <xdr:rowOff>105952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90729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2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169847</xdr:rowOff>
    </xdr:from>
    <xdr:to>
      <xdr:col>11</xdr:col>
      <xdr:colOff>82550</xdr:colOff>
      <xdr:row>83</xdr:row>
      <xdr:rowOff>99997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84774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122439</xdr:rowOff>
    </xdr:from>
    <xdr:to>
      <xdr:col>7</xdr:col>
      <xdr:colOff>31750</xdr:colOff>
      <xdr:row>83</xdr:row>
      <xdr:rowOff>52589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8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37366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6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類似団体をやや上回っている。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定員適正化計画に基づく採用者数の調整に伴う、職員の平均年齢の上昇が主な要因となっている。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定年前の早期退職も増えている状況であり、住民サービス提供体制に影響しないよう、職員の年齢構成のバランス維持を図りつつ、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58561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0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市町村合併の影響もあり、類似団体平均を上回る状況が続いていたが、令和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年度では、ほぼ同規模となっている。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定年前の早期退職も増えている状況であり、住民サービス提供体制に影響しないよう、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定員管理適正化計画により適切な定員管理に努める。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168732</xdr:rowOff>
    </xdr:from>
    <xdr:to>
      <xdr:col>81</xdr:col>
      <xdr:colOff>44450</xdr:colOff>
      <xdr:row>61</xdr:row>
      <xdr:rowOff>6452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55732"/>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178</xdr:rowOff>
    </xdr:from>
    <xdr:to>
      <xdr:col>77</xdr:col>
      <xdr:colOff>44450</xdr:colOff>
      <xdr:row>61</xdr:row>
      <xdr:rowOff>6452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58628"/>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178</xdr:rowOff>
    </xdr:from>
    <xdr:to>
      <xdr:col>72</xdr:col>
      <xdr:colOff>203200</xdr:colOff>
      <xdr:row>61</xdr:row>
      <xdr:rowOff>12243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586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167767</xdr:rowOff>
    </xdr:from>
    <xdr:to>
      <xdr:col>68</xdr:col>
      <xdr:colOff>152400</xdr:colOff>
      <xdr:row>61</xdr:row>
      <xdr:rowOff>12243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54767"/>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117932</xdr:rowOff>
    </xdr:from>
    <xdr:to>
      <xdr:col>81</xdr:col>
      <xdr:colOff>95250</xdr:colOff>
      <xdr:row>61</xdr:row>
      <xdr:rowOff>48082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90009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7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127102</xdr:rowOff>
    </xdr:from>
    <xdr:to>
      <xdr:col>77</xdr:col>
      <xdr:colOff>95250</xdr:colOff>
      <xdr:row>61</xdr:row>
      <xdr:rowOff>57252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42029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0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120828</xdr:rowOff>
    </xdr:from>
    <xdr:to>
      <xdr:col>73</xdr:col>
      <xdr:colOff>44450</xdr:colOff>
      <xdr:row>61</xdr:row>
      <xdr:rowOff>50978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35755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132893</xdr:rowOff>
    </xdr:from>
    <xdr:to>
      <xdr:col>68</xdr:col>
      <xdr:colOff>203200</xdr:colOff>
      <xdr:row>61</xdr:row>
      <xdr:rowOff>63043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47820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116967</xdr:rowOff>
    </xdr:from>
    <xdr:to>
      <xdr:col>64</xdr:col>
      <xdr:colOff>152400</xdr:colOff>
      <xdr:row>61</xdr:row>
      <xdr:rowOff>47117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31894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9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類似団体の平均を下回っているが、近年の大型事業実施に係る借入れの元金償還の開始により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今後も老朽化などによる既存施設の大規模改修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実施が見込まれることから、その他の事業の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36513</xdr:rowOff>
    </xdr:from>
    <xdr:to>
      <xdr:col>77</xdr:col>
      <xdr:colOff>44450</xdr:colOff>
      <xdr:row>40</xdr:row>
      <xdr:rowOff>106892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94513"/>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40</xdr:row>
      <xdr:rowOff>36513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040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117475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157163</xdr:rowOff>
    </xdr:from>
    <xdr:to>
      <xdr:col>73</xdr:col>
      <xdr:colOff>44450</xdr:colOff>
      <xdr:row>40</xdr:row>
      <xdr:rowOff>87313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97490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66675</xdr:rowOff>
    </xdr:from>
    <xdr:to>
      <xdr:col>68</xdr:col>
      <xdr:colOff>203200</xdr:colOff>
      <xdr:row>39</xdr:row>
      <xdr:rowOff>168275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7002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充当可能基金の確保等により算定されない状況となっているが、今後も充当可能基金の積立や適正な事業執行等により健全な財政運営に努める。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7,901
7,599
505.79
11,243,834
10,906,914
332,066
5,726,040
13,274,441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類似団体と比較すると経常収支比率は下回っており、人口一人当たり決算額も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類似団体を下回っている状況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となっている。今後も定員適正化計画に基づき定員管理を行い人件費の抑制に努める。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15966</xdr:rowOff>
    </xdr:from>
    <xdr:to>
      <xdr:col>24</xdr:col>
      <xdr:colOff>25400</xdr:colOff>
      <xdr:row>34</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526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xdr:rowOff>
    </xdr:from>
    <xdr:to>
      <xdr:col>19</xdr:col>
      <xdr:colOff>187325</xdr:colOff>
      <xdr:row>34</xdr:row>
      <xdr:rowOff>15966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387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xdr:rowOff>
    </xdr:from>
    <xdr:to>
      <xdr:col>15</xdr:col>
      <xdr:colOff>98425</xdr:colOff>
      <xdr:row>34</xdr:row>
      <xdr:rowOff>140063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3873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140063</xdr:rowOff>
    </xdr:from>
    <xdr:to>
      <xdr:col>11</xdr:col>
      <xdr:colOff>9525</xdr:colOff>
      <xdr:row>35</xdr:row>
      <xdr:rowOff>60053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693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136616</xdr:rowOff>
    </xdr:from>
    <xdr:to>
      <xdr:col>20</xdr:col>
      <xdr:colOff>38100</xdr:colOff>
      <xdr:row>34</xdr:row>
      <xdr:rowOff>66766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76943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130084</xdr:rowOff>
    </xdr:from>
    <xdr:to>
      <xdr:col>15</xdr:col>
      <xdr:colOff>149225</xdr:colOff>
      <xdr:row>34</xdr:row>
      <xdr:rowOff>60234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70411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89263</xdr:rowOff>
    </xdr:from>
    <xdr:to>
      <xdr:col>11</xdr:col>
      <xdr:colOff>60325</xdr:colOff>
      <xdr:row>35</xdr:row>
      <xdr:rowOff>19413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29590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9253</xdr:rowOff>
    </xdr:from>
    <xdr:to>
      <xdr:col>6</xdr:col>
      <xdr:colOff>171450</xdr:colOff>
      <xdr:row>35</xdr:row>
      <xdr:rowOff>110853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121030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本町は合併により、同類の公共施設が町内に点在しており、その管理費に係る物件費も比率を押し上げていると考えられる。また、近年のエネルギー価格・物価高騰の影響も懸念されるところであり、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は、公共施設の再配置の検討を加速させ、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22225</xdr:rowOff>
    </xdr:from>
    <xdr:to>
      <xdr:col>82</xdr:col>
      <xdr:colOff>107950</xdr:colOff>
      <xdr:row>18</xdr:row>
      <xdr:rowOff>98425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083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22225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22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146050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47625</xdr:rowOff>
    </xdr:from>
    <xdr:to>
      <xdr:col>82</xdr:col>
      <xdr:colOff>158750</xdr:colOff>
      <xdr:row>18</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19702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類似団体と比較すると経常収支比率は下回っている。高齢化や乳幼児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制度拡大等によって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見込まれるため、今後も事務事業の見直しを進め抑制に努める。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1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比較すると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経常収支比率は上回っている。今後は、施設の老朽化による維持補修費の増、下水道や簡易水道の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により一般会計からの繰出金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見込まれるため、特別会計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も含めて事務事業の見直しを進め経費の抑制に努める。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58</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729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58</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1004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58</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60706</xdr:rowOff>
    </xdr:from>
    <xdr:to>
      <xdr:col>82</xdr:col>
      <xdr:colOff>107950</xdr:colOff>
      <xdr:row>41</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6145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46499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74422</xdr:rowOff>
    </xdr:from>
    <xdr:to>
      <xdr:col>82</xdr:col>
      <xdr:colOff>196850</xdr:colOff>
      <xdr:row>41</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147083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60706</xdr:rowOff>
    </xdr:from>
    <xdr:to>
      <xdr:col>82</xdr:col>
      <xdr:colOff>196850</xdr:colOff>
      <xdr:row>35</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5688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340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5334</xdr:rowOff>
    </xdr:from>
    <xdr:to>
      <xdr:col>74</xdr:col>
      <xdr:colOff>31750</xdr:colOff>
      <xdr:row>37</xdr:row>
      <xdr:rowOff>106934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74422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9923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町負担分の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や、義務教育施設整備事業などの大型事業の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に係る元金償還の開始により、更なる増加が見込まれるため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、今後の起債発行においては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事業の緊急性、優先度や事業効果を検証し抑制に努める。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676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29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27939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87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76</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87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88916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74</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99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74</xdr:row>
      <xdr:rowOff>111760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64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75</xdr:row>
      <xdr:rowOff>5080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764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xdr:rowOff>
    </xdr:from>
    <xdr:to>
      <xdr:col>69</xdr:col>
      <xdr:colOff>92075</xdr:colOff>
      <xdr:row>75</xdr:row>
      <xdr:rowOff>66040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63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95250</xdr:rowOff>
    </xdr:from>
    <xdr:to>
      <xdr:col>82</xdr:col>
      <xdr:colOff>158750</xdr:colOff>
      <xdr:row>75</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111777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26670</xdr:rowOff>
    </xdr:from>
    <xdr:to>
      <xdr:col>74</xdr:col>
      <xdr:colOff>31750</xdr:colOff>
      <xdr:row>74</xdr:row>
      <xdr:rowOff>128270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138447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125730</xdr:rowOff>
    </xdr:from>
    <xdr:to>
      <xdr:col>69</xdr:col>
      <xdr:colOff>142875</xdr:colOff>
      <xdr:row>75</xdr:row>
      <xdr:rowOff>55880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66057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xdr:rowOff>
    </xdr:from>
    <xdr:to>
      <xdr:col>65</xdr:col>
      <xdr:colOff>53975</xdr:colOff>
      <xdr:row>75</xdr:row>
      <xdr:rowOff>116840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127017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97738</xdr:rowOff>
    </xdr:from>
    <xdr:to>
      <xdr:col>29</xdr:col>
      <xdr:colOff>127000</xdr:colOff>
      <xdr:row>17</xdr:row>
      <xdr:rowOff>131424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60013"/>
          <a:ext cx="647700" cy="3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131424</xdr:rowOff>
    </xdr:from>
    <xdr:to>
      <xdr:col>26</xdr:col>
      <xdr:colOff>50800</xdr:colOff>
      <xdr:row>17</xdr:row>
      <xdr:rowOff>150777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3699"/>
          <a:ext cx="698500" cy="19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130391</xdr:rowOff>
    </xdr:from>
    <xdr:to>
      <xdr:col>22</xdr:col>
      <xdr:colOff>114300</xdr:colOff>
      <xdr:row>17</xdr:row>
      <xdr:rowOff>150777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92666"/>
          <a:ext cx="698500" cy="20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128320</xdr:rowOff>
    </xdr:from>
    <xdr:to>
      <xdr:col>18</xdr:col>
      <xdr:colOff>177800</xdr:colOff>
      <xdr:row>17</xdr:row>
      <xdr:rowOff>130391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90595"/>
          <a:ext cx="698500" cy="2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46938</xdr:rowOff>
    </xdr:from>
    <xdr:to>
      <xdr:col>29</xdr:col>
      <xdr:colOff>177800</xdr:colOff>
      <xdr:row>17</xdr:row>
      <xdr:rowOff>148538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09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19015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80624</xdr:rowOff>
    </xdr:from>
    <xdr:to>
      <xdr:col>26</xdr:col>
      <xdr:colOff>101600</xdr:colOff>
      <xdr:row>18</xdr:row>
      <xdr:rowOff>10774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4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167001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9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99977</xdr:rowOff>
    </xdr:from>
    <xdr:to>
      <xdr:col>22</xdr:col>
      <xdr:colOff>165100</xdr:colOff>
      <xdr:row>18</xdr:row>
      <xdr:rowOff>30127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4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79591</xdr:rowOff>
    </xdr:from>
    <xdr:to>
      <xdr:col>19</xdr:col>
      <xdr:colOff>38100</xdr:colOff>
      <xdr:row>18</xdr:row>
      <xdr:rowOff>9741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77520</xdr:rowOff>
    </xdr:from>
    <xdr:to>
      <xdr:col>15</xdr:col>
      <xdr:colOff>101600</xdr:colOff>
      <xdr:row>18</xdr:row>
      <xdr:rowOff>7670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17847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0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240500</xdr:rowOff>
    </xdr:from>
    <xdr:to>
      <xdr:col>29</xdr:col>
      <xdr:colOff>127000</xdr:colOff>
      <xdr:row>36</xdr:row>
      <xdr:rowOff>8147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0850"/>
          <a:ext cx="647700" cy="110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335825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4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240500</xdr:rowOff>
    </xdr:from>
    <xdr:to>
      <xdr:col>26</xdr:col>
      <xdr:colOff>50800</xdr:colOff>
      <xdr:row>36</xdr:row>
      <xdr:rowOff>24778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0850"/>
          <a:ext cx="698500" cy="12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24778</xdr:rowOff>
    </xdr:from>
    <xdr:to>
      <xdr:col>22</xdr:col>
      <xdr:colOff>114300</xdr:colOff>
      <xdr:row>36</xdr:row>
      <xdr:rowOff>126105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8028"/>
          <a:ext cx="698500" cy="101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126105</xdr:rowOff>
    </xdr:from>
    <xdr:to>
      <xdr:col>18</xdr:col>
      <xdr:colOff>177800</xdr:colOff>
      <xdr:row>37</xdr:row>
      <xdr:rowOff>67507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79355"/>
          <a:ext cx="698500" cy="11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300247</xdr:rowOff>
    </xdr:from>
    <xdr:to>
      <xdr:col>29</xdr:col>
      <xdr:colOff>177800</xdr:colOff>
      <xdr:row>36</xdr:row>
      <xdr:rowOff>58947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0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145324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189700</xdr:rowOff>
    </xdr:from>
    <xdr:to>
      <xdr:col>26</xdr:col>
      <xdr:colOff>101600</xdr:colOff>
      <xdr:row>35</xdr:row>
      <xdr:rowOff>291300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301477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316878</xdr:rowOff>
    </xdr:from>
    <xdr:to>
      <xdr:col>22</xdr:col>
      <xdr:colOff>165100</xdr:colOff>
      <xdr:row>36</xdr:row>
      <xdr:rowOff>75578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75305</xdr:rowOff>
    </xdr:from>
    <xdr:to>
      <xdr:col>19</xdr:col>
      <xdr:colOff>38100</xdr:colOff>
      <xdr:row>37</xdr:row>
      <xdr:rowOff>5455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8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161682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16707</xdr:rowOff>
    </xdr:from>
    <xdr:to>
      <xdr:col>15</xdr:col>
      <xdr:colOff>101600</xdr:colOff>
      <xdr:row>37</xdr:row>
      <xdr:rowOff>118307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103084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2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7,901
7,599
505.79
11,243,834
10,906,914
332,066
5,726,040
13,274,441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27997</xdr:rowOff>
    </xdr:from>
    <xdr:to>
      <xdr:col>24</xdr:col>
      <xdr:colOff>63500</xdr:colOff>
      <xdr:row>37</xdr:row>
      <xdr:rowOff>41763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71647"/>
          <a:ext cx="838200" cy="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41763</xdr:rowOff>
    </xdr:from>
    <xdr:to>
      <xdr:col>19</xdr:col>
      <xdr:colOff>177800</xdr:colOff>
      <xdr:row>37</xdr:row>
      <xdr:rowOff>45627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5413"/>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2302</xdr:rowOff>
    </xdr:from>
    <xdr:to>
      <xdr:col>15</xdr:col>
      <xdr:colOff>50800</xdr:colOff>
      <xdr:row>37</xdr:row>
      <xdr:rowOff>45627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45952"/>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2302</xdr:rowOff>
    </xdr:from>
    <xdr:to>
      <xdr:col>10</xdr:col>
      <xdr:colOff>114300</xdr:colOff>
      <xdr:row>37</xdr:row>
      <xdr:rowOff>25011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5952"/>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148647</xdr:rowOff>
    </xdr:from>
    <xdr:to>
      <xdr:col>24</xdr:col>
      <xdr:colOff>114300</xdr:colOff>
      <xdr:row>37</xdr:row>
      <xdr:rowOff>78797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127074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9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162413</xdr:rowOff>
    </xdr:from>
    <xdr:to>
      <xdr:col>20</xdr:col>
      <xdr:colOff>38100</xdr:colOff>
      <xdr:row>37</xdr:row>
      <xdr:rowOff>92563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83690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166277</xdr:rowOff>
    </xdr:from>
    <xdr:to>
      <xdr:col>15</xdr:col>
      <xdr:colOff>101600</xdr:colOff>
      <xdr:row>37</xdr:row>
      <xdr:rowOff>96427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87554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3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122952</xdr:rowOff>
    </xdr:from>
    <xdr:to>
      <xdr:col>10</xdr:col>
      <xdr:colOff>165100</xdr:colOff>
      <xdr:row>37</xdr:row>
      <xdr:rowOff>53102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69629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7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145661</xdr:rowOff>
    </xdr:from>
    <xdr:to>
      <xdr:col>6</xdr:col>
      <xdr:colOff>38100</xdr:colOff>
      <xdr:row>37</xdr:row>
      <xdr:rowOff>75811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92338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56520</xdr:rowOff>
    </xdr:from>
    <xdr:to>
      <xdr:col>24</xdr:col>
      <xdr:colOff>63500</xdr:colOff>
      <xdr:row>57</xdr:row>
      <xdr:rowOff>104892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29170"/>
          <a:ext cx="8382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83907</xdr:rowOff>
    </xdr:from>
    <xdr:to>
      <xdr:col>19</xdr:col>
      <xdr:colOff>177800</xdr:colOff>
      <xdr:row>57</xdr:row>
      <xdr:rowOff>104892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6557"/>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83907</xdr:rowOff>
    </xdr:from>
    <xdr:to>
      <xdr:col>15</xdr:col>
      <xdr:colOff>50800</xdr:colOff>
      <xdr:row>57</xdr:row>
      <xdr:rowOff>129119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6557"/>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129119</xdr:rowOff>
    </xdr:from>
    <xdr:to>
      <xdr:col>10</xdr:col>
      <xdr:colOff>114300</xdr:colOff>
      <xdr:row>58</xdr:row>
      <xdr:rowOff>1446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769"/>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5720</xdr:rowOff>
    </xdr:from>
    <xdr:to>
      <xdr:col>24</xdr:col>
      <xdr:colOff>114300</xdr:colOff>
      <xdr:row>57</xdr:row>
      <xdr:rowOff>107320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28597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2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54092</xdr:rowOff>
    </xdr:from>
    <xdr:to>
      <xdr:col>20</xdr:col>
      <xdr:colOff>38100</xdr:colOff>
      <xdr:row>57</xdr:row>
      <xdr:rowOff>155692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146819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33107</xdr:rowOff>
    </xdr:from>
    <xdr:to>
      <xdr:col>15</xdr:col>
      <xdr:colOff>101600</xdr:colOff>
      <xdr:row>57</xdr:row>
      <xdr:rowOff>134707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151234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78319</xdr:rowOff>
    </xdr:from>
    <xdr:to>
      <xdr:col>10</xdr:col>
      <xdr:colOff>165100</xdr:colOff>
      <xdr:row>58</xdr:row>
      <xdr:rowOff>8469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24996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2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122096</xdr:rowOff>
    </xdr:from>
    <xdr:to>
      <xdr:col>6</xdr:col>
      <xdr:colOff>38100</xdr:colOff>
      <xdr:row>58</xdr:row>
      <xdr:rowOff>52246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68773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47019</xdr:rowOff>
    </xdr:from>
    <xdr:to>
      <xdr:col>24</xdr:col>
      <xdr:colOff>63500</xdr:colOff>
      <xdr:row>75</xdr:row>
      <xdr:rowOff>59053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05769"/>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47019</xdr:rowOff>
    </xdr:from>
    <xdr:to>
      <xdr:col>19</xdr:col>
      <xdr:colOff>177800</xdr:colOff>
      <xdr:row>75</xdr:row>
      <xdr:rowOff>157254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05769"/>
          <a:ext cx="889000" cy="1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107288</xdr:rowOff>
    </xdr:from>
    <xdr:to>
      <xdr:col>15</xdr:col>
      <xdr:colOff>50800</xdr:colOff>
      <xdr:row>75</xdr:row>
      <xdr:rowOff>157254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66038"/>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107288</xdr:rowOff>
    </xdr:from>
    <xdr:to>
      <xdr:col>10</xdr:col>
      <xdr:colOff>114300</xdr:colOff>
      <xdr:row>76</xdr:row>
      <xdr:rowOff>14329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66038"/>
          <a:ext cx="889000" cy="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8253</xdr:rowOff>
    </xdr:from>
    <xdr:to>
      <xdr:col>24</xdr:col>
      <xdr:colOff>114300</xdr:colOff>
      <xdr:row>75</xdr:row>
      <xdr:rowOff>109853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31130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167669</xdr:rowOff>
    </xdr:from>
    <xdr:to>
      <xdr:col>20</xdr:col>
      <xdr:colOff>38100</xdr:colOff>
      <xdr:row>75</xdr:row>
      <xdr:rowOff>97819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114346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3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106453</xdr:rowOff>
    </xdr:from>
    <xdr:to>
      <xdr:col>15</xdr:col>
      <xdr:colOff>101600</xdr:colOff>
      <xdr:row>76</xdr:row>
      <xdr:rowOff>36602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652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53130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56488</xdr:rowOff>
    </xdr:from>
    <xdr:to>
      <xdr:col>10</xdr:col>
      <xdr:colOff>165100</xdr:colOff>
      <xdr:row>75</xdr:row>
      <xdr:rowOff>158088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3165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134979</xdr:rowOff>
    </xdr:from>
    <xdr:to>
      <xdr:col>6</xdr:col>
      <xdr:colOff>38100</xdr:colOff>
      <xdr:row>76</xdr:row>
      <xdr:rowOff>65129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81656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138037</xdr:rowOff>
    </xdr:from>
    <xdr:to>
      <xdr:col>24</xdr:col>
      <xdr:colOff>63500</xdr:colOff>
      <xdr:row>96</xdr:row>
      <xdr:rowOff>170515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97237"/>
          <a:ext cx="8382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138037</xdr:rowOff>
    </xdr:from>
    <xdr:to>
      <xdr:col>19</xdr:col>
      <xdr:colOff>177800</xdr:colOff>
      <xdr:row>97</xdr:row>
      <xdr:rowOff>86327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97237"/>
          <a:ext cx="889000" cy="1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108976</xdr:rowOff>
    </xdr:from>
    <xdr:to>
      <xdr:col>15</xdr:col>
      <xdr:colOff>50800</xdr:colOff>
      <xdr:row>97</xdr:row>
      <xdr:rowOff>86327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68176"/>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108976</xdr:rowOff>
    </xdr:from>
    <xdr:to>
      <xdr:col>10</xdr:col>
      <xdr:colOff>114300</xdr:colOff>
      <xdr:row>98</xdr:row>
      <xdr:rowOff>24340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68176"/>
          <a:ext cx="889000" cy="25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119715</xdr:rowOff>
    </xdr:from>
    <xdr:to>
      <xdr:col>24</xdr:col>
      <xdr:colOff>114300</xdr:colOff>
      <xdr:row>97</xdr:row>
      <xdr:rowOff>49865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98142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87237</xdr:rowOff>
    </xdr:from>
    <xdr:to>
      <xdr:col>20</xdr:col>
      <xdr:colOff>38100</xdr:colOff>
      <xdr:row>97</xdr:row>
      <xdr:rowOff>17387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35527</xdr:rowOff>
    </xdr:from>
    <xdr:to>
      <xdr:col>15</xdr:col>
      <xdr:colOff>101600</xdr:colOff>
      <xdr:row>97</xdr:row>
      <xdr:rowOff>137127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128254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58176</xdr:rowOff>
    </xdr:from>
    <xdr:to>
      <xdr:col>10</xdr:col>
      <xdr:colOff>165100</xdr:colOff>
      <xdr:row>96</xdr:row>
      <xdr:rowOff>159776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150903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1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144990</xdr:rowOff>
    </xdr:from>
    <xdr:to>
      <xdr:col>6</xdr:col>
      <xdr:colOff>38100</xdr:colOff>
      <xdr:row>98</xdr:row>
      <xdr:rowOff>75140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66267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115703</xdr:rowOff>
    </xdr:from>
    <xdr:to>
      <xdr:col>55</xdr:col>
      <xdr:colOff>0</xdr:colOff>
      <xdr:row>36</xdr:row>
      <xdr:rowOff>158047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87903"/>
          <a:ext cx="838200" cy="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115703</xdr:rowOff>
    </xdr:from>
    <xdr:to>
      <xdr:col>50</xdr:col>
      <xdr:colOff>114300</xdr:colOff>
      <xdr:row>37</xdr:row>
      <xdr:rowOff>92881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7903"/>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92881</xdr:rowOff>
    </xdr:from>
    <xdr:to>
      <xdr:col>45</xdr:col>
      <xdr:colOff>177800</xdr:colOff>
      <xdr:row>37</xdr:row>
      <xdr:rowOff>137025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6531"/>
          <a:ext cx="889000" cy="4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106812</xdr:rowOff>
    </xdr:from>
    <xdr:to>
      <xdr:col>41</xdr:col>
      <xdr:colOff>50800</xdr:colOff>
      <xdr:row>37</xdr:row>
      <xdr:rowOff>137025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9012"/>
          <a:ext cx="889000" cy="2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107247</xdr:rowOff>
    </xdr:from>
    <xdr:to>
      <xdr:col>55</xdr:col>
      <xdr:colOff>50800</xdr:colOff>
      <xdr:row>37</xdr:row>
      <xdr:rowOff>37397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85674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64903</xdr:rowOff>
    </xdr:from>
    <xdr:to>
      <xdr:col>50</xdr:col>
      <xdr:colOff>165100</xdr:colOff>
      <xdr:row>36</xdr:row>
      <xdr:rowOff>166503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42081</xdr:rowOff>
    </xdr:from>
    <xdr:to>
      <xdr:col>46</xdr:col>
      <xdr:colOff>38100</xdr:colOff>
      <xdr:row>37</xdr:row>
      <xdr:rowOff>143681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134808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7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86225</xdr:rowOff>
    </xdr:from>
    <xdr:to>
      <xdr:col>41</xdr:col>
      <xdr:colOff>101600</xdr:colOff>
      <xdr:row>38</xdr:row>
      <xdr:rowOff>16376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9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7503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56012</xdr:rowOff>
    </xdr:from>
    <xdr:to>
      <xdr:col>36</xdr:col>
      <xdr:colOff>165100</xdr:colOff>
      <xdr:row>36</xdr:row>
      <xdr:rowOff>157612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148739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2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60051</xdr:rowOff>
    </xdr:from>
    <xdr:to>
      <xdr:col>55</xdr:col>
      <xdr:colOff>0</xdr:colOff>
      <xdr:row>55</xdr:row>
      <xdr:rowOff>111308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89801"/>
          <a:ext cx="8382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47161</xdr:rowOff>
    </xdr:from>
    <xdr:to>
      <xdr:col>50</xdr:col>
      <xdr:colOff>114300</xdr:colOff>
      <xdr:row>55</xdr:row>
      <xdr:rowOff>111308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76911"/>
          <a:ext cx="889000" cy="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47161</xdr:rowOff>
    </xdr:from>
    <xdr:to>
      <xdr:col>45</xdr:col>
      <xdr:colOff>177800</xdr:colOff>
      <xdr:row>56</xdr:row>
      <xdr:rowOff>129322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76911"/>
          <a:ext cx="889000" cy="25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129322</xdr:rowOff>
    </xdr:from>
    <xdr:to>
      <xdr:col>41</xdr:col>
      <xdr:colOff>50800</xdr:colOff>
      <xdr:row>57</xdr:row>
      <xdr:rowOff>49300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30522"/>
          <a:ext cx="889000" cy="9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9251</xdr:rowOff>
    </xdr:from>
    <xdr:to>
      <xdr:col>55</xdr:col>
      <xdr:colOff>50800</xdr:colOff>
      <xdr:row>55</xdr:row>
      <xdr:rowOff>110851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32128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9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60508</xdr:rowOff>
    </xdr:from>
    <xdr:to>
      <xdr:col>50</xdr:col>
      <xdr:colOff>165100</xdr:colOff>
      <xdr:row>55</xdr:row>
      <xdr:rowOff>162108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7185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26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167811</xdr:rowOff>
    </xdr:from>
    <xdr:to>
      <xdr:col>46</xdr:col>
      <xdr:colOff>38100</xdr:colOff>
      <xdr:row>55</xdr:row>
      <xdr:rowOff>97961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114488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2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78522</xdr:rowOff>
    </xdr:from>
    <xdr:to>
      <xdr:col>41</xdr:col>
      <xdr:colOff>101600</xdr:colOff>
      <xdr:row>57</xdr:row>
      <xdr:rowOff>8672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25199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169950</xdr:rowOff>
    </xdr:from>
    <xdr:to>
      <xdr:col>36</xdr:col>
      <xdr:colOff>165100</xdr:colOff>
      <xdr:row>57</xdr:row>
      <xdr:rowOff>100100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116627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4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86514</xdr:rowOff>
    </xdr:from>
    <xdr:to>
      <xdr:col>55</xdr:col>
      <xdr:colOff>0</xdr:colOff>
      <xdr:row>76</xdr:row>
      <xdr:rowOff>105122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45264"/>
          <a:ext cx="838200" cy="1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1173</xdr:rowOff>
    </xdr:from>
    <xdr:to>
      <xdr:col>50</xdr:col>
      <xdr:colOff>114300</xdr:colOff>
      <xdr:row>76</xdr:row>
      <xdr:rowOff>105122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688473"/>
          <a:ext cx="889000" cy="44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1173</xdr:rowOff>
    </xdr:from>
    <xdr:to>
      <xdr:col>45</xdr:col>
      <xdr:colOff>177800</xdr:colOff>
      <xdr:row>78</xdr:row>
      <xdr:rowOff>114348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88473"/>
          <a:ext cx="889000" cy="79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135351</xdr:rowOff>
    </xdr:from>
    <xdr:to>
      <xdr:col>41</xdr:col>
      <xdr:colOff>50800</xdr:colOff>
      <xdr:row>78</xdr:row>
      <xdr:rowOff>114348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37001"/>
          <a:ext cx="889000" cy="15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35714</xdr:rowOff>
    </xdr:from>
    <xdr:to>
      <xdr:col>55</xdr:col>
      <xdr:colOff>50800</xdr:colOff>
      <xdr:row>75</xdr:row>
      <xdr:rowOff>137314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58591</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4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54322</xdr:rowOff>
    </xdr:from>
    <xdr:to>
      <xdr:col>50</xdr:col>
      <xdr:colOff>165100</xdr:colOff>
      <xdr:row>76</xdr:row>
      <xdr:rowOff>155922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5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121823</xdr:rowOff>
    </xdr:from>
    <xdr:to>
      <xdr:col>46</xdr:col>
      <xdr:colOff>38100</xdr:colOff>
      <xdr:row>74</xdr:row>
      <xdr:rowOff>51973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6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68500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41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63548</xdr:rowOff>
    </xdr:from>
    <xdr:to>
      <xdr:col>41</xdr:col>
      <xdr:colOff>101600</xdr:colOff>
      <xdr:row>78</xdr:row>
      <xdr:rowOff>165148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156275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2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84551</xdr:rowOff>
    </xdr:from>
    <xdr:to>
      <xdr:col>36</xdr:col>
      <xdr:colOff>165100</xdr:colOff>
      <xdr:row>78</xdr:row>
      <xdr:rowOff>14701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65767</xdr:rowOff>
    </xdr:from>
    <xdr:to>
      <xdr:col>55</xdr:col>
      <xdr:colOff>0</xdr:colOff>
      <xdr:row>97</xdr:row>
      <xdr:rowOff>171253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6417"/>
          <a:ext cx="838200" cy="10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171253</xdr:rowOff>
    </xdr:from>
    <xdr:to>
      <xdr:col>50</xdr:col>
      <xdr:colOff>114300</xdr:colOff>
      <xdr:row>98</xdr:row>
      <xdr:rowOff>45146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01903"/>
          <a:ext cx="889000" cy="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164063</xdr:rowOff>
    </xdr:from>
    <xdr:to>
      <xdr:col>45</xdr:col>
      <xdr:colOff>177800</xdr:colOff>
      <xdr:row>98</xdr:row>
      <xdr:rowOff>45146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4713"/>
          <a:ext cx="889000" cy="5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125228</xdr:rowOff>
    </xdr:from>
    <xdr:to>
      <xdr:col>41</xdr:col>
      <xdr:colOff>50800</xdr:colOff>
      <xdr:row>97</xdr:row>
      <xdr:rowOff>164063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55878"/>
          <a:ext cx="889000" cy="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14967</xdr:rowOff>
    </xdr:from>
    <xdr:to>
      <xdr:col>55</xdr:col>
      <xdr:colOff>50800</xdr:colOff>
      <xdr:row>97</xdr:row>
      <xdr:rowOff>116567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37844</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9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120453</xdr:rowOff>
    </xdr:from>
    <xdr:to>
      <xdr:col>50</xdr:col>
      <xdr:colOff>165100</xdr:colOff>
      <xdr:row>98</xdr:row>
      <xdr:rowOff>50603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67130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2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165796</xdr:rowOff>
    </xdr:from>
    <xdr:to>
      <xdr:col>46</xdr:col>
      <xdr:colOff>38100</xdr:colOff>
      <xdr:row>98</xdr:row>
      <xdr:rowOff>95946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9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87073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113263</xdr:rowOff>
    </xdr:from>
    <xdr:to>
      <xdr:col>41</xdr:col>
      <xdr:colOff>101600</xdr:colOff>
      <xdr:row>98</xdr:row>
      <xdr:rowOff>43413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59940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1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74428</xdr:rowOff>
    </xdr:from>
    <xdr:to>
      <xdr:col>36</xdr:col>
      <xdr:colOff>165100</xdr:colOff>
      <xdr:row>98</xdr:row>
      <xdr:rowOff>4578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21105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133702</xdr:rowOff>
    </xdr:from>
    <xdr:to>
      <xdr:col>85</xdr:col>
      <xdr:colOff>127000</xdr:colOff>
      <xdr:row>74</xdr:row>
      <xdr:rowOff>146448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21002"/>
          <a:ext cx="8382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88160</xdr:rowOff>
    </xdr:from>
    <xdr:to>
      <xdr:col>81</xdr:col>
      <xdr:colOff>50800</xdr:colOff>
      <xdr:row>74</xdr:row>
      <xdr:rowOff>146448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75460"/>
          <a:ext cx="889000" cy="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88160</xdr:rowOff>
    </xdr:from>
    <xdr:to>
      <xdr:col>76</xdr:col>
      <xdr:colOff>114300</xdr:colOff>
      <xdr:row>75</xdr:row>
      <xdr:rowOff>68551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75460"/>
          <a:ext cx="889000" cy="1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68551</xdr:rowOff>
    </xdr:from>
    <xdr:to>
      <xdr:col>71</xdr:col>
      <xdr:colOff>177800</xdr:colOff>
      <xdr:row>75</xdr:row>
      <xdr:rowOff>111920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27301"/>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82902</xdr:rowOff>
    </xdr:from>
    <xdr:to>
      <xdr:col>85</xdr:col>
      <xdr:colOff>177800</xdr:colOff>
      <xdr:row>75</xdr:row>
      <xdr:rowOff>13052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105779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95648</xdr:rowOff>
    </xdr:from>
    <xdr:to>
      <xdr:col>81</xdr:col>
      <xdr:colOff>101600</xdr:colOff>
      <xdr:row>75</xdr:row>
      <xdr:rowOff>25798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42325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5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37360</xdr:rowOff>
    </xdr:from>
    <xdr:to>
      <xdr:col>76</xdr:col>
      <xdr:colOff>165100</xdr:colOff>
      <xdr:row>74</xdr:row>
      <xdr:rowOff>138960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155487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4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17751</xdr:rowOff>
    </xdr:from>
    <xdr:to>
      <xdr:col>72</xdr:col>
      <xdr:colOff>38100</xdr:colOff>
      <xdr:row>75</xdr:row>
      <xdr:rowOff>119351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135878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5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61120</xdr:rowOff>
    </xdr:from>
    <xdr:to>
      <xdr:col>67</xdr:col>
      <xdr:colOff>101600</xdr:colOff>
      <xdr:row>75</xdr:row>
      <xdr:rowOff>162720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1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7797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9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116661</xdr:rowOff>
    </xdr:from>
    <xdr:to>
      <xdr:col>85</xdr:col>
      <xdr:colOff>127000</xdr:colOff>
      <xdr:row>98</xdr:row>
      <xdr:rowOff>75791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47311"/>
          <a:ext cx="838200" cy="1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99527</xdr:rowOff>
    </xdr:from>
    <xdr:to>
      <xdr:col>81</xdr:col>
      <xdr:colOff>50800</xdr:colOff>
      <xdr:row>97</xdr:row>
      <xdr:rowOff>116661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30177"/>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97096</xdr:rowOff>
    </xdr:from>
    <xdr:to>
      <xdr:col>76</xdr:col>
      <xdr:colOff>114300</xdr:colOff>
      <xdr:row>97</xdr:row>
      <xdr:rowOff>99527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27746"/>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97096</xdr:rowOff>
    </xdr:from>
    <xdr:to>
      <xdr:col>71</xdr:col>
      <xdr:colOff>177800</xdr:colOff>
      <xdr:row>98</xdr:row>
      <xdr:rowOff>94059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7746"/>
          <a:ext cx="889000" cy="1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24991</xdr:rowOff>
    </xdr:from>
    <xdr:to>
      <xdr:col>85</xdr:col>
      <xdr:colOff>177800</xdr:colOff>
      <xdr:row>98</xdr:row>
      <xdr:rowOff>126591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111368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65861</xdr:rowOff>
    </xdr:from>
    <xdr:to>
      <xdr:col>81</xdr:col>
      <xdr:colOff>101600</xdr:colOff>
      <xdr:row>97</xdr:row>
      <xdr:rowOff>167461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158588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8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48727</xdr:rowOff>
    </xdr:from>
    <xdr:to>
      <xdr:col>76</xdr:col>
      <xdr:colOff>165100</xdr:colOff>
      <xdr:row>97</xdr:row>
      <xdr:rowOff>150327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141454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46296</xdr:rowOff>
    </xdr:from>
    <xdr:to>
      <xdr:col>72</xdr:col>
      <xdr:colOff>38100</xdr:colOff>
      <xdr:row>97</xdr:row>
      <xdr:rowOff>147896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139023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6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43259</xdr:rowOff>
    </xdr:from>
    <xdr:to>
      <xdr:col>67</xdr:col>
      <xdr:colOff>101600</xdr:colOff>
      <xdr:row>98</xdr:row>
      <xdr:rowOff>144859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135986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16942</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0349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16942</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0349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137592</xdr:rowOff>
    </xdr:from>
    <xdr:to>
      <xdr:col>102</xdr:col>
      <xdr:colOff>165100</xdr:colOff>
      <xdr:row>39</xdr:row>
      <xdr:rowOff>67742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58869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85652</xdr:rowOff>
    </xdr:from>
    <xdr:to>
      <xdr:col>116</xdr:col>
      <xdr:colOff>63500</xdr:colOff>
      <xdr:row>59</xdr:row>
      <xdr:rowOff>92347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201202"/>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85979</xdr:rowOff>
    </xdr:from>
    <xdr:to>
      <xdr:col>111</xdr:col>
      <xdr:colOff>177800</xdr:colOff>
      <xdr:row>59</xdr:row>
      <xdr:rowOff>92347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01529"/>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85979</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201529"/>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34852</xdr:rowOff>
    </xdr:from>
    <xdr:to>
      <xdr:col>116</xdr:col>
      <xdr:colOff>114300</xdr:colOff>
      <xdr:row>59</xdr:row>
      <xdr:rowOff>136452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121229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65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41547</xdr:rowOff>
    </xdr:from>
    <xdr:to>
      <xdr:col>112</xdr:col>
      <xdr:colOff>38100</xdr:colOff>
      <xdr:row>59</xdr:row>
      <xdr:rowOff>143147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134274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35179</xdr:rowOff>
    </xdr:from>
    <xdr:to>
      <xdr:col>107</xdr:col>
      <xdr:colOff>101600</xdr:colOff>
      <xdr:row>59</xdr:row>
      <xdr:rowOff>136779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127906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7442</xdr:rowOff>
    </xdr:from>
    <xdr:to>
      <xdr:col>116</xdr:col>
      <xdr:colOff>63500</xdr:colOff>
      <xdr:row>74</xdr:row>
      <xdr:rowOff>133642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523292"/>
          <a:ext cx="838200" cy="29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164998</xdr:rowOff>
    </xdr:from>
    <xdr:to>
      <xdr:col>111</xdr:col>
      <xdr:colOff>177800</xdr:colOff>
      <xdr:row>73</xdr:row>
      <xdr:rowOff>7442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09398"/>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138544</xdr:rowOff>
    </xdr:from>
    <xdr:to>
      <xdr:col>107</xdr:col>
      <xdr:colOff>50800</xdr:colOff>
      <xdr:row>72</xdr:row>
      <xdr:rowOff>164998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482944"/>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85420</xdr:rowOff>
    </xdr:from>
    <xdr:to>
      <xdr:col>102</xdr:col>
      <xdr:colOff>114300</xdr:colOff>
      <xdr:row>72</xdr:row>
      <xdr:rowOff>138544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29820"/>
          <a:ext cx="889000" cy="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82842</xdr:rowOff>
    </xdr:from>
    <xdr:to>
      <xdr:col>116</xdr:col>
      <xdr:colOff>114300</xdr:colOff>
      <xdr:row>75</xdr:row>
      <xdr:rowOff>12992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61269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128092</xdr:rowOff>
    </xdr:from>
    <xdr:to>
      <xdr:col>112</xdr:col>
      <xdr:colOff>38100</xdr:colOff>
      <xdr:row>73</xdr:row>
      <xdr:rowOff>58242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74769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114198</xdr:rowOff>
    </xdr:from>
    <xdr:to>
      <xdr:col>107</xdr:col>
      <xdr:colOff>101600</xdr:colOff>
      <xdr:row>73</xdr:row>
      <xdr:rowOff>44348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60875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87744</xdr:rowOff>
    </xdr:from>
    <xdr:to>
      <xdr:col>102</xdr:col>
      <xdr:colOff>165100</xdr:colOff>
      <xdr:row>73</xdr:row>
      <xdr:rowOff>17894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34421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34620</xdr:rowOff>
    </xdr:from>
    <xdr:to>
      <xdr:col>98</xdr:col>
      <xdr:colOff>38100</xdr:colOff>
      <xdr:row>72</xdr:row>
      <xdr:rowOff>136220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7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152747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1,380,447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円（昨年度比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となっている。構成項目の中で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、特に維持補修費と普通建設事業費（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）が類似団体と比較して高くなっている。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維持補修費については、道路の除排雪や補修、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緊急浚渫推進事業債を活用した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河川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の集中的な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補修により増となって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公共施設の老朽化による維持補修費の増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、そして、人口密度に対して面積が広大であることも経費を押し上げる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要因の一つとなっている。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本町の基幹産業である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農業・漁業への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道営事業及び町を経由する間接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が増加傾向であり、また、町内の小中学校統合による義務教育学校整備事業（湧別地区、上湧別地区）により近年の事業費が高止まりとなっている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なお、義務教育学校の整備は令和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年度をもって完了となる。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扶助費については、高齢化や乳幼児関係の制度拡大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や、物価等高騰対策における給付金事業等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高止まり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公債費は近年、横ばい傾向であったものの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、近年の大型事業実施に係る借入れの元金償還の開始により増加傾向にある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実施により増加が見込まれることから、その他の事業の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7,901
7,599
505.79
11,243,834
10,906,914
332,066
5,726,040
13,274,441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91149</xdr:rowOff>
    </xdr:from>
    <xdr:to>
      <xdr:col>24</xdr:col>
      <xdr:colOff>63500</xdr:colOff>
      <xdr:row>38</xdr:row>
      <xdr:rowOff>92565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606249"/>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91149</xdr:rowOff>
    </xdr:from>
    <xdr:to>
      <xdr:col>19</xdr:col>
      <xdr:colOff>177800</xdr:colOff>
      <xdr:row>38</xdr:row>
      <xdr:rowOff>114010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0624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78305</xdr:rowOff>
    </xdr:from>
    <xdr:to>
      <xdr:col>15</xdr:col>
      <xdr:colOff>50800</xdr:colOff>
      <xdr:row>38</xdr:row>
      <xdr:rowOff>114010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93405"/>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63282</xdr:rowOff>
    </xdr:from>
    <xdr:to>
      <xdr:col>10</xdr:col>
      <xdr:colOff>114300</xdr:colOff>
      <xdr:row>38</xdr:row>
      <xdr:rowOff>78305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78382"/>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41765</xdr:rowOff>
    </xdr:from>
    <xdr:to>
      <xdr:col>24</xdr:col>
      <xdr:colOff>114300</xdr:colOff>
      <xdr:row>38</xdr:row>
      <xdr:rowOff>143365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128142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7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40349</xdr:rowOff>
    </xdr:from>
    <xdr:to>
      <xdr:col>20</xdr:col>
      <xdr:colOff>38100</xdr:colOff>
      <xdr:row>38</xdr:row>
      <xdr:rowOff>141949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133076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63210</xdr:rowOff>
    </xdr:from>
    <xdr:to>
      <xdr:col>15</xdr:col>
      <xdr:colOff>101600</xdr:colOff>
      <xdr:row>38</xdr:row>
      <xdr:rowOff>164810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155937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7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27505</xdr:rowOff>
    </xdr:from>
    <xdr:to>
      <xdr:col>10</xdr:col>
      <xdr:colOff>165100</xdr:colOff>
      <xdr:row>38</xdr:row>
      <xdr:rowOff>129105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120232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3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12482</xdr:rowOff>
    </xdr:from>
    <xdr:to>
      <xdr:col>6</xdr:col>
      <xdr:colOff>38100</xdr:colOff>
      <xdr:row>38</xdr:row>
      <xdr:rowOff>114082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105209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28873</xdr:rowOff>
    </xdr:from>
    <xdr:to>
      <xdr:col>24</xdr:col>
      <xdr:colOff>63500</xdr:colOff>
      <xdr:row>57</xdr:row>
      <xdr:rowOff>58135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01523"/>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120768</xdr:rowOff>
    </xdr:from>
    <xdr:to>
      <xdr:col>19</xdr:col>
      <xdr:colOff>177800</xdr:colOff>
      <xdr:row>57</xdr:row>
      <xdr:rowOff>28873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21968"/>
          <a:ext cx="889000" cy="7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120768</xdr:rowOff>
    </xdr:from>
    <xdr:to>
      <xdr:col>15</xdr:col>
      <xdr:colOff>50800</xdr:colOff>
      <xdr:row>57</xdr:row>
      <xdr:rowOff>36957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21968"/>
          <a:ext cx="889000" cy="8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85726</xdr:rowOff>
    </xdr:from>
    <xdr:to>
      <xdr:col>10</xdr:col>
      <xdr:colOff>114300</xdr:colOff>
      <xdr:row>57</xdr:row>
      <xdr:rowOff>36957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6926"/>
          <a:ext cx="889000" cy="1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7335</xdr:rowOff>
    </xdr:from>
    <xdr:to>
      <xdr:col>24</xdr:col>
      <xdr:colOff>114300</xdr:colOff>
      <xdr:row>57</xdr:row>
      <xdr:rowOff>108935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157212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149523</xdr:rowOff>
    </xdr:from>
    <xdr:to>
      <xdr:col>20</xdr:col>
      <xdr:colOff>38100</xdr:colOff>
      <xdr:row>57</xdr:row>
      <xdr:rowOff>79673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70800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69968</xdr:rowOff>
    </xdr:from>
    <xdr:to>
      <xdr:col>15</xdr:col>
      <xdr:colOff>101600</xdr:colOff>
      <xdr:row>57</xdr:row>
      <xdr:rowOff>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162695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157607</xdr:rowOff>
    </xdr:from>
    <xdr:to>
      <xdr:col>10</xdr:col>
      <xdr:colOff>165100</xdr:colOff>
      <xdr:row>57</xdr:row>
      <xdr:rowOff>87757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78884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34926</xdr:rowOff>
    </xdr:from>
    <xdr:to>
      <xdr:col>6</xdr:col>
      <xdr:colOff>38100</xdr:colOff>
      <xdr:row>56</xdr:row>
      <xdr:rowOff>136526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127653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168694</xdr:rowOff>
    </xdr:from>
    <xdr:to>
      <xdr:col>24</xdr:col>
      <xdr:colOff>63500</xdr:colOff>
      <xdr:row>76</xdr:row>
      <xdr:rowOff>100160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7444"/>
          <a:ext cx="8382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100160</xdr:rowOff>
    </xdr:from>
    <xdr:to>
      <xdr:col>19</xdr:col>
      <xdr:colOff>177800</xdr:colOff>
      <xdr:row>77</xdr:row>
      <xdr:rowOff>15266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0360"/>
          <a:ext cx="889000" cy="8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123737</xdr:rowOff>
    </xdr:from>
    <xdr:to>
      <xdr:col>15</xdr:col>
      <xdr:colOff>50800</xdr:colOff>
      <xdr:row>77</xdr:row>
      <xdr:rowOff>15266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53937"/>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123737</xdr:rowOff>
    </xdr:from>
    <xdr:to>
      <xdr:col>10</xdr:col>
      <xdr:colOff>114300</xdr:colOff>
      <xdr:row>78</xdr:row>
      <xdr:rowOff>15289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53937"/>
          <a:ext cx="889000" cy="2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117894</xdr:rowOff>
    </xdr:from>
    <xdr:to>
      <xdr:col>24</xdr:col>
      <xdr:colOff>114300</xdr:colOff>
      <xdr:row>76</xdr:row>
      <xdr:rowOff>48044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96321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49360</xdr:rowOff>
    </xdr:from>
    <xdr:to>
      <xdr:col>20</xdr:col>
      <xdr:colOff>38100</xdr:colOff>
      <xdr:row>76</xdr:row>
      <xdr:rowOff>150960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142087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7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135916</xdr:rowOff>
    </xdr:from>
    <xdr:to>
      <xdr:col>15</xdr:col>
      <xdr:colOff>101600</xdr:colOff>
      <xdr:row>77</xdr:row>
      <xdr:rowOff>66066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57193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72937</xdr:rowOff>
    </xdr:from>
    <xdr:to>
      <xdr:col>10</xdr:col>
      <xdr:colOff>165100</xdr:colOff>
      <xdr:row>77</xdr:row>
      <xdr:rowOff>3087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165664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135939</xdr:rowOff>
    </xdr:from>
    <xdr:to>
      <xdr:col>6</xdr:col>
      <xdr:colOff>38100</xdr:colOff>
      <xdr:row>78</xdr:row>
      <xdr:rowOff>66089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57216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4936</xdr:rowOff>
    </xdr:from>
    <xdr:to>
      <xdr:col>24</xdr:col>
      <xdr:colOff>63500</xdr:colOff>
      <xdr:row>96</xdr:row>
      <xdr:rowOff>96121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4136"/>
          <a:ext cx="838200" cy="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4936</xdr:rowOff>
    </xdr:from>
    <xdr:to>
      <xdr:col>19</xdr:col>
      <xdr:colOff>177800</xdr:colOff>
      <xdr:row>97</xdr:row>
      <xdr:rowOff>29305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64136"/>
          <a:ext cx="8890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29305</xdr:rowOff>
    </xdr:from>
    <xdr:to>
      <xdr:col>15</xdr:col>
      <xdr:colOff>50800</xdr:colOff>
      <xdr:row>97</xdr:row>
      <xdr:rowOff>32217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59955"/>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32217</xdr:rowOff>
    </xdr:from>
    <xdr:to>
      <xdr:col>10</xdr:col>
      <xdr:colOff>114300</xdr:colOff>
      <xdr:row>97</xdr:row>
      <xdr:rowOff>64213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62867"/>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45321</xdr:rowOff>
    </xdr:from>
    <xdr:to>
      <xdr:col>24</xdr:col>
      <xdr:colOff>114300</xdr:colOff>
      <xdr:row>96</xdr:row>
      <xdr:rowOff>146921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23748</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125586</xdr:rowOff>
    </xdr:from>
    <xdr:to>
      <xdr:col>20</xdr:col>
      <xdr:colOff>38100</xdr:colOff>
      <xdr:row>96</xdr:row>
      <xdr:rowOff>55736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72263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8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149955</xdr:rowOff>
    </xdr:from>
    <xdr:to>
      <xdr:col>15</xdr:col>
      <xdr:colOff>101600</xdr:colOff>
      <xdr:row>97</xdr:row>
      <xdr:rowOff>80105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71232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152867</xdr:rowOff>
    </xdr:from>
    <xdr:to>
      <xdr:col>10</xdr:col>
      <xdr:colOff>165100</xdr:colOff>
      <xdr:row>97</xdr:row>
      <xdr:rowOff>83017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74144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13413</xdr:rowOff>
    </xdr:from>
    <xdr:to>
      <xdr:col>6</xdr:col>
      <xdr:colOff>38100</xdr:colOff>
      <xdr:row>97</xdr:row>
      <xdr:rowOff>115013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49632</xdr:rowOff>
    </xdr:from>
    <xdr:to>
      <xdr:col>55</xdr:col>
      <xdr:colOff>0</xdr:colOff>
      <xdr:row>38</xdr:row>
      <xdr:rowOff>135813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4732"/>
          <a:ext cx="838200" cy="8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135813</xdr:rowOff>
    </xdr:from>
    <xdr:to>
      <xdr:col>50</xdr:col>
      <xdr:colOff>114300</xdr:colOff>
      <xdr:row>38</xdr:row>
      <xdr:rowOff>136499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091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133985</xdr:rowOff>
    </xdr:from>
    <xdr:to>
      <xdr:col>45</xdr:col>
      <xdr:colOff>177800</xdr:colOff>
      <xdr:row>38</xdr:row>
      <xdr:rowOff>136499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4908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125526</xdr:rowOff>
    </xdr:from>
    <xdr:to>
      <xdr:col>41</xdr:col>
      <xdr:colOff>50800</xdr:colOff>
      <xdr:row>38</xdr:row>
      <xdr:rowOff>133985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062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170282</xdr:rowOff>
    </xdr:from>
    <xdr:to>
      <xdr:col>55</xdr:col>
      <xdr:colOff>50800</xdr:colOff>
      <xdr:row>38</xdr:row>
      <xdr:rowOff>100432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138650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85013</xdr:rowOff>
    </xdr:from>
    <xdr:to>
      <xdr:col>50</xdr:col>
      <xdr:colOff>165100</xdr:colOff>
      <xdr:row>39</xdr:row>
      <xdr:rowOff>15163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6290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2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85699</xdr:rowOff>
    </xdr:from>
    <xdr:to>
      <xdr:col>46</xdr:col>
      <xdr:colOff>38100</xdr:colOff>
      <xdr:row>39</xdr:row>
      <xdr:rowOff>15849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6976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83185</xdr:rowOff>
    </xdr:from>
    <xdr:to>
      <xdr:col>41</xdr:col>
      <xdr:colOff>101600</xdr:colOff>
      <xdr:row>39</xdr:row>
      <xdr:rowOff>13335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4462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74726</xdr:rowOff>
    </xdr:from>
    <xdr:to>
      <xdr:col>36</xdr:col>
      <xdr:colOff>165100</xdr:colOff>
      <xdr:row>39</xdr:row>
      <xdr:rowOff>4876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167453</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3157</xdr:rowOff>
    </xdr:from>
    <xdr:to>
      <xdr:col>55</xdr:col>
      <xdr:colOff>0</xdr:colOff>
      <xdr:row>55</xdr:row>
      <xdr:rowOff>20973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090007"/>
          <a:ext cx="838200" cy="3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3157</xdr:rowOff>
    </xdr:from>
    <xdr:to>
      <xdr:col>50</xdr:col>
      <xdr:colOff>114300</xdr:colOff>
      <xdr:row>55</xdr:row>
      <xdr:rowOff>17014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090007"/>
          <a:ext cx="889000" cy="3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64974</xdr:rowOff>
    </xdr:from>
    <xdr:to>
      <xdr:col>45</xdr:col>
      <xdr:colOff>177800</xdr:colOff>
      <xdr:row>55</xdr:row>
      <xdr:rowOff>17014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23274"/>
          <a:ext cx="889000" cy="1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64974</xdr:rowOff>
    </xdr:from>
    <xdr:to>
      <xdr:col>41</xdr:col>
      <xdr:colOff>50800</xdr:colOff>
      <xdr:row>56</xdr:row>
      <xdr:rowOff>146375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23274"/>
          <a:ext cx="889000" cy="4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141623</xdr:rowOff>
    </xdr:from>
    <xdr:to>
      <xdr:col>55</xdr:col>
      <xdr:colOff>50800</xdr:colOff>
      <xdr:row>55</xdr:row>
      <xdr:rowOff>71773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164500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5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123807</xdr:rowOff>
    </xdr:from>
    <xdr:to>
      <xdr:col>50</xdr:col>
      <xdr:colOff>165100</xdr:colOff>
      <xdr:row>53</xdr:row>
      <xdr:rowOff>53957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3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70484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881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137664</xdr:rowOff>
    </xdr:from>
    <xdr:to>
      <xdr:col>46</xdr:col>
      <xdr:colOff>38100</xdr:colOff>
      <xdr:row>55</xdr:row>
      <xdr:rowOff>67814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84341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17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14174</xdr:rowOff>
    </xdr:from>
    <xdr:to>
      <xdr:col>41</xdr:col>
      <xdr:colOff>101600</xdr:colOff>
      <xdr:row>54</xdr:row>
      <xdr:rowOff>115774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132301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04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95575</xdr:rowOff>
    </xdr:from>
    <xdr:to>
      <xdr:col>36</xdr:col>
      <xdr:colOff>165100</xdr:colOff>
      <xdr:row>57</xdr:row>
      <xdr:rowOff>25725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42252</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xdr:rowOff>
    </xdr:from>
    <xdr:to>
      <xdr:col>55</xdr:col>
      <xdr:colOff>0</xdr:colOff>
      <xdr:row>78</xdr:row>
      <xdr:rowOff>27152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86882"/>
          <a:ext cx="8382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13782</xdr:rowOff>
    </xdr:from>
    <xdr:to>
      <xdr:col>50</xdr:col>
      <xdr:colOff>114300</xdr:colOff>
      <xdr:row>78</xdr:row>
      <xdr:rowOff>15461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86882"/>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9759</xdr:rowOff>
    </xdr:from>
    <xdr:to>
      <xdr:col>45</xdr:col>
      <xdr:colOff>177800</xdr:colOff>
      <xdr:row>78</xdr:row>
      <xdr:rowOff>15461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2859"/>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161503</xdr:rowOff>
    </xdr:from>
    <xdr:to>
      <xdr:col>41</xdr:col>
      <xdr:colOff>50800</xdr:colOff>
      <xdr:row>78</xdr:row>
      <xdr:rowOff>9759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3153"/>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147802</xdr:rowOff>
    </xdr:from>
    <xdr:to>
      <xdr:col>55</xdr:col>
      <xdr:colOff>50800</xdr:colOff>
      <xdr:row>78</xdr:row>
      <xdr:rowOff>77952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62729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134432</xdr:rowOff>
    </xdr:from>
    <xdr:to>
      <xdr:col>50</xdr:col>
      <xdr:colOff>165100</xdr:colOff>
      <xdr:row>78</xdr:row>
      <xdr:rowOff>64582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136111</xdr:rowOff>
    </xdr:from>
    <xdr:to>
      <xdr:col>46</xdr:col>
      <xdr:colOff>38100</xdr:colOff>
      <xdr:row>78</xdr:row>
      <xdr:rowOff>66261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130409</xdr:rowOff>
    </xdr:from>
    <xdr:to>
      <xdr:col>41</xdr:col>
      <xdr:colOff>101600</xdr:colOff>
      <xdr:row>78</xdr:row>
      <xdr:rowOff>60559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51686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110703</xdr:rowOff>
    </xdr:from>
    <xdr:to>
      <xdr:col>36</xdr:col>
      <xdr:colOff>165100</xdr:colOff>
      <xdr:row>78</xdr:row>
      <xdr:rowOff>40853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31980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92472</xdr:rowOff>
    </xdr:from>
    <xdr:to>
      <xdr:col>55</xdr:col>
      <xdr:colOff>0</xdr:colOff>
      <xdr:row>94</xdr:row>
      <xdr:rowOff>135192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08772"/>
          <a:ext cx="8382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92472</xdr:rowOff>
    </xdr:from>
    <xdr:to>
      <xdr:col>50</xdr:col>
      <xdr:colOff>114300</xdr:colOff>
      <xdr:row>95</xdr:row>
      <xdr:rowOff>44424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08772"/>
          <a:ext cx="889000" cy="1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44424</xdr:rowOff>
    </xdr:from>
    <xdr:to>
      <xdr:col>45</xdr:col>
      <xdr:colOff>177800</xdr:colOff>
      <xdr:row>95</xdr:row>
      <xdr:rowOff>81504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32174"/>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81504</xdr:rowOff>
    </xdr:from>
    <xdr:to>
      <xdr:col>41</xdr:col>
      <xdr:colOff>50800</xdr:colOff>
      <xdr:row>95</xdr:row>
      <xdr:rowOff>83758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69254"/>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84392</xdr:rowOff>
    </xdr:from>
    <xdr:to>
      <xdr:col>55</xdr:col>
      <xdr:colOff>50800</xdr:colOff>
      <xdr:row>95</xdr:row>
      <xdr:rowOff>14542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107269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41672</xdr:rowOff>
    </xdr:from>
    <xdr:to>
      <xdr:col>50</xdr:col>
      <xdr:colOff>165100</xdr:colOff>
      <xdr:row>94</xdr:row>
      <xdr:rowOff>143272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159799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165074</xdr:rowOff>
    </xdr:from>
    <xdr:to>
      <xdr:col>46</xdr:col>
      <xdr:colOff>38100</xdr:colOff>
      <xdr:row>95</xdr:row>
      <xdr:rowOff>95224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111751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05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30704</xdr:rowOff>
    </xdr:from>
    <xdr:to>
      <xdr:col>41</xdr:col>
      <xdr:colOff>101600</xdr:colOff>
      <xdr:row>95</xdr:row>
      <xdr:rowOff>132304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148831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32958</xdr:rowOff>
    </xdr:from>
    <xdr:to>
      <xdr:col>36</xdr:col>
      <xdr:colOff>165100</xdr:colOff>
      <xdr:row>95</xdr:row>
      <xdr:rowOff>134558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151085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45121</xdr:rowOff>
    </xdr:from>
    <xdr:to>
      <xdr:col>85</xdr:col>
      <xdr:colOff>127000</xdr:colOff>
      <xdr:row>37</xdr:row>
      <xdr:rowOff>50607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8877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45121</xdr:rowOff>
    </xdr:from>
    <xdr:to>
      <xdr:col>81</xdr:col>
      <xdr:colOff>50800</xdr:colOff>
      <xdr:row>37</xdr:row>
      <xdr:rowOff>79738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88771"/>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79738</xdr:rowOff>
    </xdr:from>
    <xdr:to>
      <xdr:col>76</xdr:col>
      <xdr:colOff>114300</xdr:colOff>
      <xdr:row>37</xdr:row>
      <xdr:rowOff>98011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23388"/>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164953</xdr:rowOff>
    </xdr:from>
    <xdr:to>
      <xdr:col>71</xdr:col>
      <xdr:colOff>177800</xdr:colOff>
      <xdr:row>37</xdr:row>
      <xdr:rowOff>98011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65703"/>
          <a:ext cx="889000" cy="2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171257</xdr:rowOff>
    </xdr:from>
    <xdr:to>
      <xdr:col>85</xdr:col>
      <xdr:colOff>177800</xdr:colOff>
      <xdr:row>37</xdr:row>
      <xdr:rowOff>101407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149684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165771</xdr:rowOff>
    </xdr:from>
    <xdr:to>
      <xdr:col>81</xdr:col>
      <xdr:colOff>101600</xdr:colOff>
      <xdr:row>37</xdr:row>
      <xdr:rowOff>95921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3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87048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3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28938</xdr:rowOff>
    </xdr:from>
    <xdr:to>
      <xdr:col>76</xdr:col>
      <xdr:colOff>165100</xdr:colOff>
      <xdr:row>37</xdr:row>
      <xdr:rowOff>130538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121665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47211</xdr:rowOff>
    </xdr:from>
    <xdr:to>
      <xdr:col>72</xdr:col>
      <xdr:colOff>38100</xdr:colOff>
      <xdr:row>37</xdr:row>
      <xdr:rowOff>148811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139938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114153</xdr:rowOff>
    </xdr:from>
    <xdr:to>
      <xdr:col>67</xdr:col>
      <xdr:colOff>101600</xdr:colOff>
      <xdr:row>36</xdr:row>
      <xdr:rowOff>44303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60830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152492</xdr:rowOff>
    </xdr:from>
    <xdr:to>
      <xdr:col>85</xdr:col>
      <xdr:colOff>127000</xdr:colOff>
      <xdr:row>53</xdr:row>
      <xdr:rowOff>77791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8724992"/>
          <a:ext cx="838200" cy="4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141282</xdr:rowOff>
    </xdr:from>
    <xdr:to>
      <xdr:col>81</xdr:col>
      <xdr:colOff>50800</xdr:colOff>
      <xdr:row>53</xdr:row>
      <xdr:rowOff>77791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8713782"/>
          <a:ext cx="889000" cy="45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141282</xdr:rowOff>
    </xdr:from>
    <xdr:to>
      <xdr:col>76</xdr:col>
      <xdr:colOff>114300</xdr:colOff>
      <xdr:row>54</xdr:row>
      <xdr:rowOff>111513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8713782"/>
          <a:ext cx="889000" cy="6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86171</xdr:rowOff>
    </xdr:from>
    <xdr:to>
      <xdr:col>71</xdr:col>
      <xdr:colOff>177800</xdr:colOff>
      <xdr:row>54</xdr:row>
      <xdr:rowOff>111513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344471"/>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101692</xdr:rowOff>
    </xdr:from>
    <xdr:to>
      <xdr:col>85</xdr:col>
      <xdr:colOff>177800</xdr:colOff>
      <xdr:row>51</xdr:row>
      <xdr:rowOff>31842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86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16619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58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26991</xdr:rowOff>
    </xdr:from>
    <xdr:to>
      <xdr:col>81</xdr:col>
      <xdr:colOff>101600</xdr:colOff>
      <xdr:row>53</xdr:row>
      <xdr:rowOff>128591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1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145118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8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90482</xdr:rowOff>
    </xdr:from>
    <xdr:to>
      <xdr:col>76</xdr:col>
      <xdr:colOff>165100</xdr:colOff>
      <xdr:row>51</xdr:row>
      <xdr:rowOff>20632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86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37159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843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60713</xdr:rowOff>
    </xdr:from>
    <xdr:to>
      <xdr:col>72</xdr:col>
      <xdr:colOff>38100</xdr:colOff>
      <xdr:row>54</xdr:row>
      <xdr:rowOff>162313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7390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09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35371</xdr:rowOff>
    </xdr:from>
    <xdr:to>
      <xdr:col>67</xdr:col>
      <xdr:colOff>101600</xdr:colOff>
      <xdr:row>54</xdr:row>
      <xdr:rowOff>136971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2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153498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06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133702</xdr:rowOff>
    </xdr:from>
    <xdr:to>
      <xdr:col>85</xdr:col>
      <xdr:colOff>127000</xdr:colOff>
      <xdr:row>94</xdr:row>
      <xdr:rowOff>146448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50002"/>
          <a:ext cx="8382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88161</xdr:rowOff>
    </xdr:from>
    <xdr:to>
      <xdr:col>81</xdr:col>
      <xdr:colOff>50800</xdr:colOff>
      <xdr:row>94</xdr:row>
      <xdr:rowOff>146448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204461"/>
          <a:ext cx="889000" cy="5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88161</xdr:rowOff>
    </xdr:from>
    <xdr:to>
      <xdr:col>76</xdr:col>
      <xdr:colOff>114300</xdr:colOff>
      <xdr:row>95</xdr:row>
      <xdr:rowOff>68551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204461"/>
          <a:ext cx="889000" cy="1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68551</xdr:rowOff>
    </xdr:from>
    <xdr:to>
      <xdr:col>71</xdr:col>
      <xdr:colOff>177800</xdr:colOff>
      <xdr:row>95</xdr:row>
      <xdr:rowOff>111920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56301"/>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82902</xdr:rowOff>
    </xdr:from>
    <xdr:to>
      <xdr:col>85</xdr:col>
      <xdr:colOff>177800</xdr:colOff>
      <xdr:row>95</xdr:row>
      <xdr:rowOff>13052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105779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95648</xdr:rowOff>
    </xdr:from>
    <xdr:to>
      <xdr:col>81</xdr:col>
      <xdr:colOff>101600</xdr:colOff>
      <xdr:row>95</xdr:row>
      <xdr:rowOff>25798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42325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98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37361</xdr:rowOff>
    </xdr:from>
    <xdr:to>
      <xdr:col>76</xdr:col>
      <xdr:colOff>165100</xdr:colOff>
      <xdr:row>94</xdr:row>
      <xdr:rowOff>138961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155488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92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17751</xdr:rowOff>
    </xdr:from>
    <xdr:to>
      <xdr:col>72</xdr:col>
      <xdr:colOff>38100</xdr:colOff>
      <xdr:row>95</xdr:row>
      <xdr:rowOff>119351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135878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8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61120</xdr:rowOff>
    </xdr:from>
    <xdr:to>
      <xdr:col>67</xdr:col>
      <xdr:colOff>101600</xdr:colOff>
      <xdr:row>95</xdr:row>
      <xdr:rowOff>162720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7797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2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構成項目の中で、類似団体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ものとして、</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186,162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基幹産業である農業、漁業への補助（普通建設事業）や、道営事業負担金等に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よるもので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高い状況が続いて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年度は、バイオガスプラント整備事業への補助金（間接補助分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町単独補助分）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745,504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千円が決算額を大きく押し上げている。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町有面積に対し管理するインフラ施設量が大きく、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道路改良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補修の継続事業や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河川の維持管理経費が増となっていること、公営住宅の建替を進めていることが主な要因である。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義務教育学校施設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年度をもって、義務教育施設整備事業（湧別地区、上湧別地区）が終了となる。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・公債費は、農業、漁業への補助や、インフラ整備事業の財源として、過疎対策事業債を積極的に活用しており、近年の大型事業実施に係る借入れの元金償還の開始により増加傾向にある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～６年度の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プラスとなっ</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経費の節減を図り健全な財政運営に努める。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各会計とも赤字は発生していない。今後も健全な財政運営に努める。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11243834</v>
      </c>
      <c r="BO4" s="371"/>
      <c r="BP4" s="371"/>
      <c r="BQ4" s="371"/>
      <c r="BR4" s="371"/>
      <c r="BS4" s="371"/>
      <c r="BT4" s="371"/>
      <c r="BU4" s="372"/>
      <c r="BV4" s="370">
        <v>11651816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6.4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10906914</v>
      </c>
      <c r="BO5" s="408"/>
      <c r="BP5" s="408"/>
      <c r="BQ5" s="408"/>
      <c r="BR5" s="408"/>
      <c r="BS5" s="408"/>
      <c r="BT5" s="408"/>
      <c r="BU5" s="409"/>
      <c r="BV5" s="407">
        <v>11292644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78.599999999999994</v>
      </c>
      <c r="CU5" s="405"/>
      <c r="CV5" s="405"/>
      <c r="CW5" s="405"/>
      <c r="CX5" s="405"/>
      <c r="CY5" s="405"/>
      <c r="CZ5" s="405"/>
      <c r="DA5" s="406"/>
      <c r="DB5" s="404">
        <v>77.5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336920</v>
      </c>
      <c r="BO6" s="408"/>
      <c r="BP6" s="408"/>
      <c r="BQ6" s="408"/>
      <c r="BR6" s="408"/>
      <c r="BS6" s="408"/>
      <c r="BT6" s="408"/>
      <c r="BU6" s="409"/>
      <c r="BV6" s="407">
        <v>359172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78.7</v>
      </c>
      <c r="CU6" s="445"/>
      <c r="CV6" s="445"/>
      <c r="CW6" s="445"/>
      <c r="CX6" s="445"/>
      <c r="CY6" s="445"/>
      <c r="CZ6" s="445"/>
      <c r="DA6" s="446"/>
      <c r="DB6" s="444">
        <v>77.900000000000006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4854</v>
      </c>
      <c r="BO7" s="408"/>
      <c r="BP7" s="408"/>
      <c r="BQ7" s="408"/>
      <c r="BR7" s="408"/>
      <c r="BS7" s="408"/>
      <c r="BT7" s="408"/>
      <c r="BU7" s="409"/>
      <c r="BV7" s="407">
        <v>1300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5726040</v>
      </c>
      <c r="CU7" s="408"/>
      <c r="CV7" s="408"/>
      <c r="CW7" s="408"/>
      <c r="CX7" s="408"/>
      <c r="CY7" s="408"/>
      <c r="CZ7" s="408"/>
      <c r="DA7" s="409"/>
      <c r="DB7" s="407">
        <v>5577098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332066</v>
      </c>
      <c r="BO8" s="408"/>
      <c r="BP8" s="408"/>
      <c r="BQ8" s="408"/>
      <c r="BR8" s="408"/>
      <c r="BS8" s="408"/>
      <c r="BT8" s="408"/>
      <c r="BU8" s="409"/>
      <c r="BV8" s="407">
        <v>357872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8270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-25806</v>
      </c>
      <c r="BO9" s="408"/>
      <c r="BP9" s="408"/>
      <c r="BQ9" s="408"/>
      <c r="BR9" s="408"/>
      <c r="BS9" s="408"/>
      <c r="BT9" s="408"/>
      <c r="BU9" s="409"/>
      <c r="BV9" s="407">
        <v>-208177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v>
      </c>
      <c r="CU9" s="405"/>
      <c r="CV9" s="405"/>
      <c r="CW9" s="405"/>
      <c r="CX9" s="405"/>
      <c r="CY9" s="405"/>
      <c r="CZ9" s="405"/>
      <c r="DA9" s="406"/>
      <c r="DB9" s="404">
        <v>16.399999999999999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9231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211164</v>
      </c>
      <c r="BO10" s="408"/>
      <c r="BP10" s="408"/>
      <c r="BQ10" s="408"/>
      <c r="BR10" s="408"/>
      <c r="BS10" s="408"/>
      <c r="BT10" s="408"/>
      <c r="BU10" s="409"/>
      <c r="BV10" s="407">
        <v>504067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7901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174390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7599</v>
      </c>
      <c r="S13" s="492"/>
      <c r="T13" s="492"/>
      <c r="U13" s="492"/>
      <c r="V13" s="493"/>
      <c r="W13" s="423" t="s">
        <v>131</v>
      </c>
      <c r="X13" s="424"/>
      <c r="Y13" s="424"/>
      <c r="Z13" s="424"/>
      <c r="AA13" s="424"/>
      <c r="AB13" s="414"/>
      <c r="AC13" s="458">
        <v>1482</v>
      </c>
      <c r="AD13" s="459"/>
      <c r="AE13" s="459"/>
      <c r="AF13" s="459"/>
      <c r="AG13" s="501"/>
      <c r="AH13" s="458">
        <v>1596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10968</v>
      </c>
      <c r="BO13" s="408"/>
      <c r="BP13" s="408"/>
      <c r="BQ13" s="408"/>
      <c r="BR13" s="408"/>
      <c r="BS13" s="408"/>
      <c r="BT13" s="408"/>
      <c r="BU13" s="409"/>
      <c r="BV13" s="407">
        <v>295890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7983</v>
      </c>
      <c r="S14" s="492"/>
      <c r="T14" s="492"/>
      <c r="U14" s="492"/>
      <c r="V14" s="493"/>
      <c r="W14" s="397"/>
      <c r="X14" s="398"/>
      <c r="Y14" s="398"/>
      <c r="Z14" s="398"/>
      <c r="AA14" s="398"/>
      <c r="AB14" s="387"/>
      <c r="AC14" s="494">
        <v>33.799999999999997</v>
      </c>
      <c r="AD14" s="495"/>
      <c r="AE14" s="495"/>
      <c r="AF14" s="495"/>
      <c r="AG14" s="496"/>
      <c r="AH14" s="494">
        <v>33.5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7752</v>
      </c>
      <c r="S15" s="492"/>
      <c r="T15" s="492"/>
      <c r="U15" s="492"/>
      <c r="V15" s="493"/>
      <c r="W15" s="423" t="s">
        <v>137</v>
      </c>
      <c r="X15" s="424"/>
      <c r="Y15" s="424"/>
      <c r="Z15" s="424"/>
      <c r="AA15" s="424"/>
      <c r="AB15" s="414"/>
      <c r="AC15" s="458">
        <v>842</v>
      </c>
      <c r="AD15" s="459"/>
      <c r="AE15" s="459"/>
      <c r="AF15" s="459"/>
      <c r="AG15" s="501"/>
      <c r="AH15" s="458">
        <v>997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1493991</v>
      </c>
      <c r="BO15" s="371"/>
      <c r="BP15" s="371"/>
      <c r="BQ15" s="371"/>
      <c r="BR15" s="371"/>
      <c r="BS15" s="371"/>
      <c r="BT15" s="371"/>
      <c r="BU15" s="372"/>
      <c r="BV15" s="370">
        <v>1416353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19.2</v>
      </c>
      <c r="AD16" s="495"/>
      <c r="AE16" s="495"/>
      <c r="AF16" s="495"/>
      <c r="AG16" s="496"/>
      <c r="AH16" s="494">
        <v>20.9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5299956</v>
      </c>
      <c r="BO16" s="408"/>
      <c r="BP16" s="408"/>
      <c r="BQ16" s="408"/>
      <c r="BR16" s="408"/>
      <c r="BS16" s="408"/>
      <c r="BT16" s="408"/>
      <c r="BU16" s="409"/>
      <c r="BV16" s="407">
        <v>5172538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2059</v>
      </c>
      <c r="AD17" s="459"/>
      <c r="AE17" s="459"/>
      <c r="AF17" s="459"/>
      <c r="AG17" s="501"/>
      <c r="AH17" s="458">
        <v>2169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1908928</v>
      </c>
      <c r="BO17" s="408"/>
      <c r="BP17" s="408"/>
      <c r="BQ17" s="408"/>
      <c r="BR17" s="408"/>
      <c r="BS17" s="408"/>
      <c r="BT17" s="408"/>
      <c r="BU17" s="409"/>
      <c r="BV17" s="407">
        <v>1797186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505.79</v>
      </c>
      <c r="M18" s="534"/>
      <c r="N18" s="534"/>
      <c r="O18" s="534"/>
      <c r="P18" s="534"/>
      <c r="Q18" s="534"/>
      <c r="R18" s="535"/>
      <c r="S18" s="535"/>
      <c r="T18" s="535"/>
      <c r="U18" s="535"/>
      <c r="V18" s="536"/>
      <c r="W18" s="425"/>
      <c r="X18" s="426"/>
      <c r="Y18" s="426"/>
      <c r="Z18" s="426"/>
      <c r="AA18" s="426"/>
      <c r="AB18" s="417"/>
      <c r="AC18" s="537">
        <v>47</v>
      </c>
      <c r="AD18" s="538"/>
      <c r="AE18" s="538"/>
      <c r="AF18" s="538"/>
      <c r="AG18" s="539"/>
      <c r="AH18" s="537">
        <v>45.5</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4486917</v>
      </c>
      <c r="BO18" s="408"/>
      <c r="BP18" s="408"/>
      <c r="BQ18" s="408"/>
      <c r="BR18" s="408"/>
      <c r="BS18" s="408"/>
      <c r="BT18" s="408"/>
      <c r="BU18" s="409"/>
      <c r="BV18" s="407">
        <v>4444513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6763416</v>
      </c>
      <c r="BO19" s="408"/>
      <c r="BP19" s="408"/>
      <c r="BQ19" s="408"/>
      <c r="BR19" s="408"/>
      <c r="BS19" s="408"/>
      <c r="BT19" s="408"/>
      <c r="BU19" s="409"/>
      <c r="BV19" s="407">
        <v>6943136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3692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13274441</v>
      </c>
      <c r="BO22" s="371"/>
      <c r="BP22" s="371"/>
      <c r="BQ22" s="371"/>
      <c r="BR22" s="371"/>
      <c r="BS22" s="371"/>
      <c r="BT22" s="371"/>
      <c r="BU22" s="372"/>
      <c r="BV22" s="370">
        <v>12360546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12425125</v>
      </c>
      <c r="BO23" s="408"/>
      <c r="BP23" s="408"/>
      <c r="BQ23" s="408"/>
      <c r="BR23" s="408"/>
      <c r="BS23" s="408"/>
      <c r="BT23" s="408"/>
      <c r="BU23" s="409"/>
      <c r="BV23" s="407">
        <v>11639462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7600</v>
      </c>
      <c r="R24" s="459"/>
      <c r="S24" s="459"/>
      <c r="T24" s="459"/>
      <c r="U24" s="459"/>
      <c r="V24" s="501"/>
      <c r="W24" s="553"/>
      <c r="X24" s="554"/>
      <c r="Y24" s="555"/>
      <c r="Z24" s="457" t="s">
        <v>162</v>
      </c>
      <c r="AA24" s="437"/>
      <c r="AB24" s="437"/>
      <c r="AC24" s="437"/>
      <c r="AD24" s="437"/>
      <c r="AE24" s="437"/>
      <c r="AF24" s="437"/>
      <c r="AG24" s="438"/>
      <c r="AH24" s="458">
        <v>138</v>
      </c>
      <c r="AI24" s="459"/>
      <c r="AJ24" s="459"/>
      <c r="AK24" s="459"/>
      <c r="AL24" s="501"/>
      <c r="AM24" s="458">
        <v>417036</v>
      </c>
      <c r="AN24" s="459"/>
      <c r="AO24" s="459"/>
      <c r="AP24" s="459"/>
      <c r="AQ24" s="459"/>
      <c r="AR24" s="501"/>
      <c r="AS24" s="458">
        <v>3022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11025278</v>
      </c>
      <c r="BO24" s="408"/>
      <c r="BP24" s="408"/>
      <c r="BQ24" s="408"/>
      <c r="BR24" s="408"/>
      <c r="BS24" s="408"/>
      <c r="BT24" s="408"/>
      <c r="BU24" s="409"/>
      <c r="BV24" s="407">
        <v>9829318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1272090</v>
      </c>
      <c r="BO25" s="371"/>
      <c r="BP25" s="371"/>
      <c r="BQ25" s="371"/>
      <c r="BR25" s="371"/>
      <c r="BS25" s="371"/>
      <c r="BT25" s="371"/>
      <c r="BU25" s="372"/>
      <c r="BV25" s="370">
        <v>412583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5646</v>
      </c>
      <c r="AN26" s="459"/>
      <c r="AO26" s="459"/>
      <c r="AP26" s="459"/>
      <c r="AQ26" s="459"/>
      <c r="AR26" s="501"/>
      <c r="AS26" s="458">
        <v>1882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13824</v>
      </c>
      <c r="AN27" s="459"/>
      <c r="AO27" s="459"/>
      <c r="AP27" s="459"/>
      <c r="AQ27" s="459"/>
      <c r="AR27" s="501"/>
      <c r="AS27" s="458">
        <v>3456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5522857</v>
      </c>
      <c r="BO28" s="371"/>
      <c r="BP28" s="371"/>
      <c r="BQ28" s="371"/>
      <c r="BR28" s="371"/>
      <c r="BS28" s="371"/>
      <c r="BT28" s="371"/>
      <c r="BU28" s="372"/>
      <c r="BV28" s="370">
        <v>5486083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1900</v>
      </c>
      <c r="R29" s="459"/>
      <c r="S29" s="459"/>
      <c r="T29" s="459"/>
      <c r="U29" s="459"/>
      <c r="V29" s="501"/>
      <c r="W29" s="556"/>
      <c r="X29" s="557"/>
      <c r="Y29" s="558"/>
      <c r="Z29" s="457" t="s">
        <v>177</v>
      </c>
      <c r="AA29" s="437"/>
      <c r="AB29" s="437"/>
      <c r="AC29" s="437"/>
      <c r="AD29" s="437"/>
      <c r="AE29" s="437"/>
      <c r="AF29" s="437"/>
      <c r="AG29" s="438"/>
      <c r="AH29" s="458">
        <v>142</v>
      </c>
      <c r="AI29" s="459"/>
      <c r="AJ29" s="459"/>
      <c r="AK29" s="459"/>
      <c r="AL29" s="501"/>
      <c r="AM29" s="458">
        <v>430860</v>
      </c>
      <c r="AN29" s="459"/>
      <c r="AO29" s="459"/>
      <c r="AP29" s="459"/>
      <c r="AQ29" s="459"/>
      <c r="AR29" s="501"/>
      <c r="AS29" s="458">
        <v>3034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945995</v>
      </c>
      <c r="BO29" s="408"/>
      <c r="BP29" s="408"/>
      <c r="BQ29" s="408"/>
      <c r="BR29" s="408"/>
      <c r="BS29" s="408"/>
      <c r="BT29" s="408"/>
      <c r="BU29" s="409"/>
      <c r="BV29" s="407">
        <v>945659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2200954</v>
      </c>
      <c r="BO30" s="530"/>
      <c r="BP30" s="530"/>
      <c r="BQ30" s="530"/>
      <c r="BR30" s="530"/>
      <c r="BS30" s="530"/>
      <c r="BT30" s="530"/>
      <c r="BU30" s="531"/>
      <c r="BV30" s="529">
        <v>2204406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遠軽地区広域組合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網走地方教育研修センター</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x1ctUzBccppp3eROd9g7skDBYEtCpcp4cTgCidzNpw+ROxtPfq5ShbtshQStehpjF5fEhaC8j6zLYzNNWWIfg==" saltValue="Rztck7USoYpq/HEpoGfW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5.65</v>
      </c>
      <c r="G34" s="33">
        <v>6.08</v>
      </c>
      <c r="H34" s="33">
        <v>6.91</v>
      </c>
      <c r="I34" s="33">
        <v>7.36</v>
      </c>
      <c r="J34" s="34">
        <v>7.75</v>
      </c>
      <c r="K34" s="22"/>
      <c r="L34" s="22"/>
      <c r="M34" s="22"/>
      <c r="N34" s="22"/>
      <c r="O34" s="22"/>
      <c r="P34" s="22"/>
    </row>
    <row r="35" spans="1:16" ht="39" customHeight="1" x14ac:dyDescent="0.15">
      <c r="A35" s="22"/>
      <c r="B35" s="35"/>
      <c r="C35" s="1145" t="s">
        <v>531</v>
      </c>
      <c r="D35" s="1146"/>
      <c r="E35" s="1147"/>
      <c r="F35" s="36">
        <v>6.82</v>
      </c>
      <c r="G35" s="37">
        <v>7.3</v>
      </c>
      <c r="H35" s="37">
        <v>10.38</v>
      </c>
      <c r="I35" s="37">
        <v>6.41</v>
      </c>
      <c r="J35" s="38">
        <v>5.79</v>
      </c>
      <c r="K35" s="22"/>
      <c r="L35" s="22"/>
      <c r="M35" s="22"/>
      <c r="N35" s="22"/>
      <c r="O35" s="22"/>
      <c r="P35" s="22"/>
    </row>
    <row r="36" spans="1:16" ht="39" customHeight="1" x14ac:dyDescent="0.15">
      <c r="A36" s="22"/>
      <c r="B36" s="35"/>
      <c r="C36" s="1145" t="s">
        <v>532</v>
      </c>
      <c r="D36" s="1146"/>
      <c r="E36" s="1147"/>
      <c r="F36" s="36">
        <v>0.09</v>
      </c>
      <c r="G36" s="37">
        <v>0.5</v>
      </c>
      <c r="H36" s="37">
        <v>0.56999999999999995</v>
      </c>
      <c r="I36" s="37">
        <v>0.73</v>
      </c>
      <c r="J36" s="38">
        <v>0.83</v>
      </c>
      <c r="K36" s="22"/>
      <c r="L36" s="22"/>
      <c r="M36" s="22"/>
      <c r="N36" s="22"/>
      <c r="O36" s="22"/>
      <c r="P36" s="22"/>
    </row>
    <row r="37" spans="1:16" ht="39" customHeight="1" x14ac:dyDescent="0.15">
      <c r="A37" s="22"/>
      <c r="B37" s="35"/>
      <c r="C37" s="1145" t="s">
        <v>533</v>
      </c>
      <c r="D37" s="1146"/>
      <c r="E37" s="1147"/>
      <c r="F37" s="36" t="s">
        <v>486</v>
      </c>
      <c r="G37" s="37" t="s">
        <v>486</v>
      </c>
      <c r="H37" s="37" t="s">
        <v>486</v>
      </c>
      <c r="I37" s="37" t="s">
        <v>486</v>
      </c>
      <c r="J37" s="38">
        <v>0.41</v>
      </c>
      <c r="K37" s="22"/>
      <c r="L37" s="22"/>
      <c r="M37" s="22"/>
      <c r="N37" s="22"/>
      <c r="O37" s="22"/>
      <c r="P37" s="22"/>
    </row>
    <row r="38" spans="1:16" ht="39" customHeight="1" x14ac:dyDescent="0.15">
      <c r="A38" s="22"/>
      <c r="B38" s="35"/>
      <c r="C38" s="1145" t="s">
        <v>534</v>
      </c>
      <c r="D38" s="1146"/>
      <c r="E38" s="1147"/>
      <c r="F38" s="36" t="s">
        <v>486</v>
      </c>
      <c r="G38" s="37" t="s">
        <v>486</v>
      </c>
      <c r="H38" s="37" t="s">
        <v>486</v>
      </c>
      <c r="I38" s="37" t="s">
        <v>486</v>
      </c>
      <c r="J38" s="38">
        <v>0.06</v>
      </c>
      <c r="K38" s="22"/>
      <c r="L38" s="22"/>
      <c r="M38" s="22"/>
      <c r="N38" s="22"/>
      <c r="O38" s="22"/>
      <c r="P38" s="22"/>
    </row>
    <row r="39" spans="1:16" ht="39" customHeight="1" x14ac:dyDescent="0.15">
      <c r="A39" s="22"/>
      <c r="B39" s="35"/>
      <c r="C39" s="1145" t="s">
        <v>535</v>
      </c>
      <c r="D39" s="1146"/>
      <c r="E39" s="1147"/>
      <c r="F39" s="36">
        <v>0.12</v>
      </c>
      <c r="G39" s="37">
        <v>0.08</v>
      </c>
      <c r="H39" s="37">
        <v>0.02</v>
      </c>
      <c r="I39" s="37">
        <v>0.08</v>
      </c>
      <c r="J39" s="38">
        <v>0.03</v>
      </c>
      <c r="K39" s="22"/>
      <c r="L39" s="22"/>
      <c r="M39" s="22"/>
      <c r="N39" s="22"/>
      <c r="O39" s="22"/>
      <c r="P39" s="22"/>
    </row>
    <row r="40" spans="1:16" ht="39" customHeight="1" x14ac:dyDescent="0.15">
      <c r="A40" s="22"/>
      <c r="B40" s="35"/>
      <c r="C40" s="1145" t="s">
        <v>536</v>
      </c>
      <c r="D40" s="1146"/>
      <c r="E40" s="1147"/>
      <c r="F40" s="36">
        <v>0</v>
      </c>
      <c r="G40" s="37">
        <v>0</v>
      </c>
      <c r="H40" s="37">
        <v>0</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0.02</v>
      </c>
      <c r="G43" s="42">
        <v>0.02</v>
      </c>
      <c r="H43" s="42">
        <v>0.03</v>
      </c>
      <c r="I43" s="42">
        <v>0.32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BWdZkQbKSZfkoR58WwYQC9i+/t7bnPKfufiNUKGVQyoo8BDhaYqeHgtyOjqa2avOXISNoo9iU3siD9OFESCUQ==" saltValue="dSHtZajdZqy+3PxoYxeP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1004</v>
      </c>
      <c r="L45" s="60">
        <v>1065</v>
      </c>
      <c r="M45" s="60">
        <v>1147</v>
      </c>
      <c r="N45" s="60">
        <v>1186</v>
      </c>
      <c r="O45" s="61">
        <v>1195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135</v>
      </c>
      <c r="L48" s="64">
        <v>140</v>
      </c>
      <c r="M48" s="64">
        <v>147</v>
      </c>
      <c r="N48" s="64">
        <v>153</v>
      </c>
      <c r="O48" s="65">
        <v>129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v>
      </c>
      <c r="L49" s="64">
        <v>4</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v>50</v>
      </c>
      <c r="L50" s="64">
        <v>51</v>
      </c>
      <c r="M50" s="64">
        <v>50</v>
      </c>
      <c r="N50" s="64">
        <v>46</v>
      </c>
      <c r="O50" s="65">
        <v>20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869</v>
      </c>
      <c r="L52" s="64">
        <v>887</v>
      </c>
      <c r="M52" s="64">
        <v>936</v>
      </c>
      <c r="N52" s="64">
        <v>930</v>
      </c>
      <c r="O52" s="65">
        <v>939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330</v>
      </c>
      <c r="L53" s="69">
        <v>373</v>
      </c>
      <c r="M53" s="69">
        <v>408</v>
      </c>
      <c r="N53" s="69">
        <v>455</v>
      </c>
      <c r="O53" s="70">
        <v>406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AG4ntpnaTrvth87Td3ke0DxOyYzAbPdywJ+1mYtdQwet+ixw50iwDCyF2FPS87iPoXA9lt42OHtitZFKQcXQ==" saltValue="IU58zgMTXGUsLpqWqyhd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10789</v>
      </c>
      <c r="J41" s="344">
        <v>11135</v>
      </c>
      <c r="K41" s="344">
        <v>11737</v>
      </c>
      <c r="L41" s="344">
        <v>12361</v>
      </c>
      <c r="M41" s="345">
        <v>13274</v>
      </c>
    </row>
    <row r="42" spans="2:13" ht="27.75" customHeight="1" x14ac:dyDescent="0.15">
      <c r="B42" s="1186"/>
      <c r="C42" s="1187"/>
      <c r="D42" s="106"/>
      <c r="E42" s="1192" t="s">
        <v>32</v>
      </c>
      <c r="F42" s="1192"/>
      <c r="G42" s="1192"/>
      <c r="H42" s="1193"/>
      <c r="I42" s="346">
        <v>237</v>
      </c>
      <c r="J42" s="347">
        <v>196</v>
      </c>
      <c r="K42" s="347">
        <v>154</v>
      </c>
      <c r="L42" s="347">
        <v>113</v>
      </c>
      <c r="M42" s="348">
        <v>97</v>
      </c>
    </row>
    <row r="43" spans="2:13" ht="27.75" customHeight="1" x14ac:dyDescent="0.15">
      <c r="B43" s="1186"/>
      <c r="C43" s="1187"/>
      <c r="D43" s="106"/>
      <c r="E43" s="1192" t="s">
        <v>33</v>
      </c>
      <c r="F43" s="1192"/>
      <c r="G43" s="1192"/>
      <c r="H43" s="1193"/>
      <c r="I43" s="346">
        <v>1878</v>
      </c>
      <c r="J43" s="347">
        <v>1846</v>
      </c>
      <c r="K43" s="347">
        <v>1781</v>
      </c>
      <c r="L43" s="347">
        <v>1691</v>
      </c>
      <c r="M43" s="348">
        <v>1472</v>
      </c>
    </row>
    <row r="44" spans="2:13" ht="27.75" customHeight="1" x14ac:dyDescent="0.15">
      <c r="B44" s="1186"/>
      <c r="C44" s="1187"/>
      <c r="D44" s="106"/>
      <c r="E44" s="1192" t="s">
        <v>34</v>
      </c>
      <c r="F44" s="1192"/>
      <c r="G44" s="1192"/>
      <c r="H44" s="1193"/>
      <c r="I44" s="346">
        <v>5</v>
      </c>
      <c r="J44" s="347" t="s">
        <v>486</v>
      </c>
      <c r="K44" s="347" t="s">
        <v>486</v>
      </c>
      <c r="L44" s="347" t="s">
        <v>486</v>
      </c>
      <c r="M44" s="348">
        <v>92</v>
      </c>
    </row>
    <row r="45" spans="2:13" ht="27.75" customHeight="1" x14ac:dyDescent="0.15">
      <c r="B45" s="1186"/>
      <c r="C45" s="1187"/>
      <c r="D45" s="106"/>
      <c r="E45" s="1192" t="s">
        <v>35</v>
      </c>
      <c r="F45" s="1192"/>
      <c r="G45" s="1192"/>
      <c r="H45" s="1193"/>
      <c r="I45" s="346">
        <v>1288</v>
      </c>
      <c r="J45" s="347">
        <v>1253</v>
      </c>
      <c r="K45" s="347">
        <v>1257</v>
      </c>
      <c r="L45" s="347">
        <v>1295</v>
      </c>
      <c r="M45" s="348">
        <v>1358</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7494</v>
      </c>
      <c r="J50" s="347">
        <v>7988</v>
      </c>
      <c r="K50" s="347">
        <v>8460</v>
      </c>
      <c r="L50" s="347">
        <v>8867</v>
      </c>
      <c r="M50" s="348">
        <v>8871</v>
      </c>
    </row>
    <row r="51" spans="2:13" ht="27.75" customHeight="1" x14ac:dyDescent="0.15">
      <c r="B51" s="1186"/>
      <c r="C51" s="1187"/>
      <c r="D51" s="106"/>
      <c r="E51" s="1192" t="s">
        <v>42</v>
      </c>
      <c r="F51" s="1192"/>
      <c r="G51" s="1192"/>
      <c r="H51" s="1193"/>
      <c r="I51" s="346">
        <v>447</v>
      </c>
      <c r="J51" s="347">
        <v>469</v>
      </c>
      <c r="K51" s="347">
        <v>496</v>
      </c>
      <c r="L51" s="347">
        <v>531</v>
      </c>
      <c r="M51" s="348">
        <v>576</v>
      </c>
    </row>
    <row r="52" spans="2:13" ht="27.75" customHeight="1" x14ac:dyDescent="0.15">
      <c r="B52" s="1188"/>
      <c r="C52" s="1189"/>
      <c r="D52" s="106"/>
      <c r="E52" s="1192" t="s">
        <v>43</v>
      </c>
      <c r="F52" s="1192"/>
      <c r="G52" s="1192"/>
      <c r="H52" s="1193"/>
      <c r="I52" s="346">
        <v>8789</v>
      </c>
      <c r="J52" s="347">
        <v>8938</v>
      </c>
      <c r="K52" s="347">
        <v>9287</v>
      </c>
      <c r="L52" s="347">
        <v>9718</v>
      </c>
      <c r="M52" s="348">
        <v>10287</v>
      </c>
    </row>
    <row r="53" spans="2:13" ht="27.75" customHeight="1" thickBot="1" x14ac:dyDescent="0.2">
      <c r="B53" s="1199" t="s">
        <v>19</v>
      </c>
      <c r="C53" s="1200"/>
      <c r="D53" s="110"/>
      <c r="E53" s="1201" t="s">
        <v>44</v>
      </c>
      <c r="F53" s="1201"/>
      <c r="G53" s="1201"/>
      <c r="H53" s="1202"/>
      <c r="I53" s="349">
        <v>-2533</v>
      </c>
      <c r="J53" s="350">
        <v>-2965</v>
      </c>
      <c r="K53" s="350">
        <v>-3314</v>
      </c>
      <c r="L53" s="350">
        <v>-3658</v>
      </c>
      <c r="M53" s="351">
        <v>-3440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W7JofjSp+edrpDBSvD+qCSMnhStBnRbdL+IDuZnAWt+mNApjov0jPRvo2PkZwAVk41c/r7v0NstkzDwGgtxGA==" saltValue="7by/HNEsAl8K7SRX63kn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4982</v>
      </c>
      <c r="G55" s="352">
        <v>5486</v>
      </c>
      <c r="H55" s="353">
        <v>5523</v>
      </c>
    </row>
    <row r="56" spans="2:8" ht="52.5" customHeight="1" x14ac:dyDescent="0.15">
      <c r="B56" s="122"/>
      <c r="C56" s="1213" t="s">
        <v>47</v>
      </c>
      <c r="D56" s="1213"/>
      <c r="E56" s="1214"/>
      <c r="F56" s="354">
        <v>945</v>
      </c>
      <c r="G56" s="354">
        <v>946</v>
      </c>
      <c r="H56" s="355">
        <v>946</v>
      </c>
    </row>
    <row r="57" spans="2:8" ht="53.25" customHeight="1" x14ac:dyDescent="0.15">
      <c r="B57" s="122"/>
      <c r="C57" s="1215" t="s">
        <v>48</v>
      </c>
      <c r="D57" s="1215"/>
      <c r="E57" s="1216"/>
      <c r="F57" s="356">
        <v>2250</v>
      </c>
      <c r="G57" s="356">
        <v>2204</v>
      </c>
      <c r="H57" s="357">
        <v>2201</v>
      </c>
    </row>
    <row r="58" spans="2:8" ht="45.75" customHeight="1" x14ac:dyDescent="0.15">
      <c r="B58" s="123"/>
      <c r="C58" s="1203" t="s">
        <v>544</v>
      </c>
      <c r="D58" s="1204"/>
      <c r="E58" s="1205"/>
      <c r="F58" s="358">
        <v>662</v>
      </c>
      <c r="G58" s="358">
        <v>640</v>
      </c>
      <c r="H58" s="359">
        <v>617</v>
      </c>
    </row>
    <row r="59" spans="2:8" ht="45.75" customHeight="1" x14ac:dyDescent="0.15">
      <c r="B59" s="123"/>
      <c r="C59" s="1203" t="s">
        <v>545</v>
      </c>
      <c r="D59" s="1204"/>
      <c r="E59" s="1205"/>
      <c r="F59" s="358">
        <v>515</v>
      </c>
      <c r="G59" s="358">
        <v>515</v>
      </c>
      <c r="H59" s="359">
        <v>515</v>
      </c>
    </row>
    <row r="60" spans="2:8" ht="45.75" customHeight="1" x14ac:dyDescent="0.15">
      <c r="B60" s="123"/>
      <c r="C60" s="1203" t="s">
        <v>546</v>
      </c>
      <c r="D60" s="1204"/>
      <c r="E60" s="1205"/>
      <c r="F60" s="358">
        <v>411</v>
      </c>
      <c r="G60" s="358">
        <v>411</v>
      </c>
      <c r="H60" s="359">
        <v>411</v>
      </c>
    </row>
    <row r="61" spans="2:8" ht="45.75" customHeight="1" x14ac:dyDescent="0.15">
      <c r="B61" s="123"/>
      <c r="C61" s="1203" t="s">
        <v>547</v>
      </c>
      <c r="D61" s="1204"/>
      <c r="E61" s="1205"/>
      <c r="F61" s="358">
        <v>353</v>
      </c>
      <c r="G61" s="358">
        <v>354</v>
      </c>
      <c r="H61" s="359">
        <v>360</v>
      </c>
    </row>
    <row r="62" spans="2:8" ht="45.75" customHeight="1" thickBot="1" x14ac:dyDescent="0.2">
      <c r="B62" s="124"/>
      <c r="C62" s="1206" t="s">
        <v>548</v>
      </c>
      <c r="D62" s="1207"/>
      <c r="E62" s="1208"/>
      <c r="F62" s="360">
        <v>101</v>
      </c>
      <c r="G62" s="360">
        <v>102</v>
      </c>
      <c r="H62" s="361">
        <v>101</v>
      </c>
    </row>
    <row r="63" spans="2:8" ht="52.5" customHeight="1" thickBot="1" x14ac:dyDescent="0.2">
      <c r="B63" s="125"/>
      <c r="C63" s="1209" t="s">
        <v>49</v>
      </c>
      <c r="D63" s="1209"/>
      <c r="E63" s="1210"/>
      <c r="F63" s="362">
        <v>8178</v>
      </c>
      <c r="G63" s="362">
        <v>8636</v>
      </c>
      <c r="H63" s="363">
        <v>8670</v>
      </c>
    </row>
    <row r="64" spans="2:8" x14ac:dyDescent="0.15"/>
  </sheetData>
  <sheetProtection algorithmName="SHA-512" hashValue="sxkZretA/gc1QM8f8CXJ2EwMdol6Nj5tAv/d4MFyQwPFNfNQoJo8BbVpjryqdBKt5NwKiqFHVL0uf/ubPQnqzA==" saltValue="cBAhhns8PZ/lymE3gGc6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240363</v>
      </c>
      <c r="E3" s="144"/>
      <c r="F3" s="145">
        <v>200194</v>
      </c>
      <c r="G3" s="146"/>
      <c r="H3" s="147"/>
    </row>
    <row r="4" spans="1:8" x14ac:dyDescent="0.15">
      <c r="A4" s="148"/>
      <c r="B4" s="149"/>
      <c r="C4" s="150"/>
      <c r="D4" s="151">
        <v>105947</v>
      </c>
      <c r="E4" s="152"/>
      <c r="F4" s="153">
        <v>106422</v>
      </c>
      <c r="G4" s="154"/>
      <c r="H4" s="155"/>
    </row>
    <row r="5" spans="1:8" x14ac:dyDescent="0.15">
      <c r="A5" s="136" t="s">
        <v>519</v>
      </c>
      <c r="B5" s="141"/>
      <c r="C5" s="142"/>
      <c r="D5" s="143">
        <v>296356</v>
      </c>
      <c r="E5" s="144"/>
      <c r="F5" s="145">
        <v>196914</v>
      </c>
      <c r="G5" s="146"/>
      <c r="H5" s="147"/>
    </row>
    <row r="6" spans="1:8" x14ac:dyDescent="0.15">
      <c r="A6" s="148"/>
      <c r="B6" s="149"/>
      <c r="C6" s="150"/>
      <c r="D6" s="151">
        <v>90976</v>
      </c>
      <c r="E6" s="152"/>
      <c r="F6" s="153">
        <v>98966</v>
      </c>
      <c r="G6" s="154"/>
      <c r="H6" s="155"/>
    </row>
    <row r="7" spans="1:8" x14ac:dyDescent="0.15">
      <c r="A7" s="136" t="s">
        <v>520</v>
      </c>
      <c r="B7" s="141"/>
      <c r="C7" s="142"/>
      <c r="D7" s="143">
        <v>451673</v>
      </c>
      <c r="E7" s="144"/>
      <c r="F7" s="145">
        <v>204757</v>
      </c>
      <c r="G7" s="146"/>
      <c r="H7" s="147"/>
    </row>
    <row r="8" spans="1:8" x14ac:dyDescent="0.15">
      <c r="A8" s="148"/>
      <c r="B8" s="149"/>
      <c r="C8" s="150"/>
      <c r="D8" s="151">
        <v>130291</v>
      </c>
      <c r="E8" s="152"/>
      <c r="F8" s="153">
        <v>106071</v>
      </c>
      <c r="G8" s="154"/>
      <c r="H8" s="155"/>
    </row>
    <row r="9" spans="1:8" x14ac:dyDescent="0.15">
      <c r="A9" s="136" t="s">
        <v>521</v>
      </c>
      <c r="B9" s="141"/>
      <c r="C9" s="142"/>
      <c r="D9" s="143">
        <v>412388</v>
      </c>
      <c r="E9" s="144"/>
      <c r="F9" s="145">
        <v>194971</v>
      </c>
      <c r="G9" s="146"/>
      <c r="H9" s="147"/>
    </row>
    <row r="10" spans="1:8" x14ac:dyDescent="0.15">
      <c r="A10" s="148"/>
      <c r="B10" s="149"/>
      <c r="C10" s="150"/>
      <c r="D10" s="151">
        <v>121453</v>
      </c>
      <c r="E10" s="152"/>
      <c r="F10" s="153">
        <v>105966</v>
      </c>
      <c r="G10" s="154"/>
      <c r="H10" s="155"/>
    </row>
    <row r="11" spans="1:8" x14ac:dyDescent="0.15">
      <c r="A11" s="136" t="s">
        <v>522</v>
      </c>
      <c r="B11" s="141"/>
      <c r="C11" s="142"/>
      <c r="D11" s="143">
        <v>443779</v>
      </c>
      <c r="E11" s="144"/>
      <c r="F11" s="145">
        <v>224172</v>
      </c>
      <c r="G11" s="146"/>
      <c r="H11" s="147"/>
    </row>
    <row r="12" spans="1:8" x14ac:dyDescent="0.15">
      <c r="A12" s="148"/>
      <c r="B12" s="149"/>
      <c r="C12" s="156"/>
      <c r="D12" s="151">
        <v>143492</v>
      </c>
      <c r="E12" s="152"/>
      <c r="F12" s="153">
        <v>117611</v>
      </c>
      <c r="G12" s="154"/>
      <c r="H12" s="155"/>
    </row>
    <row r="13" spans="1:8" x14ac:dyDescent="0.15">
      <c r="A13" s="136"/>
      <c r="B13" s="141"/>
      <c r="C13" s="157"/>
      <c r="D13" s="158">
        <v>368912</v>
      </c>
      <c r="E13" s="159"/>
      <c r="F13" s="160">
        <v>204202</v>
      </c>
      <c r="G13" s="161"/>
      <c r="H13" s="147"/>
    </row>
    <row r="14" spans="1:8" x14ac:dyDescent="0.15">
      <c r="A14" s="148"/>
      <c r="B14" s="149"/>
      <c r="C14" s="150"/>
      <c r="D14" s="151">
        <v>118432</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6.82</v>
      </c>
      <c r="C19" s="162">
        <f>ROUND(VALUE(SUBSTITUTE(実質収支比率等に係る経年分析!G$48,"▲","-")),2)</f>
        <v>7.3</v>
      </c>
      <c r="D19" s="162">
        <f>ROUND(VALUE(SUBSTITUTE(実質収支比率等に係る経年分析!H$48,"▲","-")),2)</f>
        <v>10.39</v>
      </c>
      <c r="E19" s="162">
        <f>ROUND(VALUE(SUBSTITUTE(実質収支比率等に係る経年分析!I$48,"▲","-")),2)</f>
        <v>6.42</v>
      </c>
      <c r="F19" s="162">
        <f>ROUND(VALUE(SUBSTITUTE(実質収支比率等に係る経年分析!J$48,"▲","-")),2)</f>
        <v>5.8</v>
      </c>
    </row>
    <row r="20" spans="1:11" x14ac:dyDescent="0.15">
      <c r="A20" s="162" t="s">
        <v>53</v>
      </c>
      <c r="B20" s="162">
        <f>ROUND(VALUE(SUBSTITUTE(実質収支比率等に係る経年分析!F$47,"▲","-")),2)</f>
        <v>77.77</v>
      </c>
      <c r="C20" s="162">
        <f>ROUND(VALUE(SUBSTITUTE(実質収支比率等に係る経年分析!G$47,"▲","-")),2)</f>
        <v>81.59</v>
      </c>
      <c r="D20" s="162">
        <f>ROUND(VALUE(SUBSTITUTE(実質収支比率等に係る経年分析!H$47,"▲","-")),2)</f>
        <v>91.44</v>
      </c>
      <c r="E20" s="162">
        <f>ROUND(VALUE(SUBSTITUTE(実質収支比率等に係る経年分析!I$47,"▲","-")),2)</f>
        <v>98.37</v>
      </c>
      <c r="F20" s="162">
        <f>ROUND(VALUE(SUBSTITUTE(実質収支比率等に係る経年分析!J$47,"▲","-")),2)</f>
        <v>96.45</v>
      </c>
    </row>
    <row r="21" spans="1:11" x14ac:dyDescent="0.15">
      <c r="A21" s="162" t="s">
        <v>54</v>
      </c>
      <c r="B21" s="162">
        <f>IF(ISNUMBER(VALUE(SUBSTITUTE(実質収支比率等に係る経年分析!F$49,"▲","-"))),ROUND(VALUE(SUBSTITUTE(実質収支比率等に係る経年分析!F$49,"▲","-")),2),NA())</f>
        <v>3.74</v>
      </c>
      <c r="C21" s="162">
        <f>IF(ISNUMBER(VALUE(SUBSTITUTE(実質収支比率等に係る経年分析!G$49,"▲","-"))),ROUND(VALUE(SUBSTITUTE(実質収支比率等に係る経年分析!G$49,"▲","-")),2),NA())</f>
        <v>9.2899999999999991</v>
      </c>
      <c r="D21" s="162">
        <f>IF(ISNUMBER(VALUE(SUBSTITUTE(実質収支比率等に係る経年分析!H$49,"▲","-"))),ROUND(VALUE(SUBSTITUTE(実質収支比率等に係る経年分析!H$49,"▲","-")),2),NA())</f>
        <v>10.92</v>
      </c>
      <c r="E21" s="162">
        <f>IF(ISNUMBER(VALUE(SUBSTITUTE(実質収支比率等に係る経年分析!I$49,"▲","-"))),ROUND(VALUE(SUBSTITUTE(実質収支比率等に係る経年分析!I$49,"▲","-")),2),NA())</f>
        <v>5.31</v>
      </c>
      <c r="F21" s="162">
        <f>IF(ISNUMBER(VALUE(SUBSTITUTE(実質収支比率等に係る経年分析!J$49,"▲","-"))),ROUND(VALUE(SUBSTITUTE(実質収支比率等に係る経年分析!J$49,"▲","-")),2),NA())</f>
        <v>0.19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0.41</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0.56999999999999995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869</v>
      </c>
      <c r="E42" s="164"/>
      <c r="F42" s="164"/>
      <c r="G42" s="164">
        <f>'実質公債費比率（分子）の構造'!L$52</f>
        <v>887</v>
      </c>
      <c r="H42" s="164"/>
      <c r="I42" s="164"/>
      <c r="J42" s="164">
        <f>'実質公債費比率（分子）の構造'!M$52</f>
        <v>936</v>
      </c>
      <c r="K42" s="164"/>
      <c r="L42" s="164"/>
      <c r="M42" s="164">
        <f>'実質公債費比率（分子）の構造'!N$52</f>
        <v>930</v>
      </c>
      <c r="N42" s="164"/>
      <c r="O42" s="164"/>
      <c r="P42" s="164">
        <f>'実質公債費比率（分子）の構造'!O$52</f>
        <v>939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50</v>
      </c>
      <c r="C44" s="164"/>
      <c r="D44" s="164"/>
      <c r="E44" s="164">
        <f>'実質公債費比率（分子）の構造'!L$50</f>
        <v>51</v>
      </c>
      <c r="F44" s="164"/>
      <c r="G44" s="164"/>
      <c r="H44" s="164">
        <f>'実質公債費比率（分子）の構造'!M$50</f>
        <v>50</v>
      </c>
      <c r="I44" s="164"/>
      <c r="J44" s="164"/>
      <c r="K44" s="164">
        <f>'実質公債費比率（分子）の構造'!N$50</f>
        <v>46</v>
      </c>
      <c r="L44" s="164"/>
      <c r="M44" s="164"/>
      <c r="N44" s="164">
        <f>'実質公債費比率（分子）の構造'!O$50</f>
        <v>20</v>
      </c>
      <c r="O44" s="164"/>
      <c r="P44" s="164"/>
    </row>
    <row r="45" spans="1:16" x14ac:dyDescent="0.15">
      <c r="A45" s="164" t="s">
        <v>63</v>
      </c>
      <c r="B45" s="164">
        <f>'実質公債費比率（分子）の構造'!K$49</f>
        <v>10</v>
      </c>
      <c r="C45" s="164"/>
      <c r="D45" s="164"/>
      <c r="E45" s="164">
        <f>'実質公債費比率（分子）の構造'!L$49</f>
        <v>4</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135</v>
      </c>
      <c r="C46" s="164"/>
      <c r="D46" s="164"/>
      <c r="E46" s="164">
        <f>'実質公債費比率（分子）の構造'!L$48</f>
        <v>140</v>
      </c>
      <c r="F46" s="164"/>
      <c r="G46" s="164"/>
      <c r="H46" s="164">
        <f>'実質公債費比率（分子）の構造'!M$48</f>
        <v>147</v>
      </c>
      <c r="I46" s="164"/>
      <c r="J46" s="164"/>
      <c r="K46" s="164">
        <f>'実質公債費比率（分子）の構造'!N$48</f>
        <v>153</v>
      </c>
      <c r="L46" s="164"/>
      <c r="M46" s="164"/>
      <c r="N46" s="164">
        <f>'実質公債費比率（分子）の構造'!O$48</f>
        <v>129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1004</v>
      </c>
      <c r="C49" s="164"/>
      <c r="D49" s="164"/>
      <c r="E49" s="164">
        <f>'実質公債費比率（分子）の構造'!L$45</f>
        <v>1065</v>
      </c>
      <c r="F49" s="164"/>
      <c r="G49" s="164"/>
      <c r="H49" s="164">
        <f>'実質公債費比率（分子）の構造'!M$45</f>
        <v>1147</v>
      </c>
      <c r="I49" s="164"/>
      <c r="J49" s="164"/>
      <c r="K49" s="164">
        <f>'実質公債費比率（分子）の構造'!N$45</f>
        <v>1186</v>
      </c>
      <c r="L49" s="164"/>
      <c r="M49" s="164"/>
      <c r="N49" s="164">
        <f>'実質公債費比率（分子）の構造'!O$45</f>
        <v>1195</v>
      </c>
      <c r="O49" s="164"/>
      <c r="P49" s="164"/>
    </row>
    <row r="50" spans="1:16" x14ac:dyDescent="0.15">
      <c r="A50" s="164" t="s">
        <v>67</v>
      </c>
      <c r="B50" s="164" t="e">
        <f>NA()</f>
        <v>#N/A</v>
      </c>
      <c r="C50" s="164">
        <f>IF(ISNUMBER('実質公債費比率（分子）の構造'!K$53),'実質公債費比率（分子）の構造'!K$53,NA())</f>
        <v>330</v>
      </c>
      <c r="D50" s="164" t="e">
        <f>NA()</f>
        <v>#N/A</v>
      </c>
      <c r="E50" s="164" t="e">
        <f>NA()</f>
        <v>#N/A</v>
      </c>
      <c r="F50" s="164">
        <f>IF(ISNUMBER('実質公債費比率（分子）の構造'!L$53),'実質公債費比率（分子）の構造'!L$53,NA())</f>
        <v>373</v>
      </c>
      <c r="G50" s="164" t="e">
        <f>NA()</f>
        <v>#N/A</v>
      </c>
      <c r="H50" s="164" t="e">
        <f>NA()</f>
        <v>#N/A</v>
      </c>
      <c r="I50" s="164">
        <f>IF(ISNUMBER('実質公債費比率（分子）の構造'!M$53),'実質公債費比率（分子）の構造'!M$53,NA())</f>
        <v>408</v>
      </c>
      <c r="J50" s="164" t="e">
        <f>NA()</f>
        <v>#N/A</v>
      </c>
      <c r="K50" s="164" t="e">
        <f>NA()</f>
        <v>#N/A</v>
      </c>
      <c r="L50" s="164">
        <f>IF(ISNUMBER('実質公債費比率（分子）の構造'!N$53),'実質公債費比率（分子）の構造'!N$53,NA())</f>
        <v>455</v>
      </c>
      <c r="M50" s="164" t="e">
        <f>NA()</f>
        <v>#N/A</v>
      </c>
      <c r="N50" s="164" t="e">
        <f>NA()</f>
        <v>#N/A</v>
      </c>
      <c r="O50" s="164">
        <f>IF(ISNUMBER('実質公債費比率（分子）の構造'!O$53),'実質公債費比率（分子）の構造'!O$53,NA())</f>
        <v>406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8789</v>
      </c>
      <c r="E56" s="163"/>
      <c r="F56" s="163"/>
      <c r="G56" s="163">
        <f>'将来負担比率（分子）の構造'!J$52</f>
        <v>8938</v>
      </c>
      <c r="H56" s="163"/>
      <c r="I56" s="163"/>
      <c r="J56" s="163">
        <f>'将来負担比率（分子）の構造'!K$52</f>
        <v>9287</v>
      </c>
      <c r="K56" s="163"/>
      <c r="L56" s="163"/>
      <c r="M56" s="163">
        <f>'将来負担比率（分子）の構造'!L$52</f>
        <v>9718</v>
      </c>
      <c r="N56" s="163"/>
      <c r="O56" s="163"/>
      <c r="P56" s="163">
        <f>'将来負担比率（分子）の構造'!M$52</f>
        <v>10287</v>
      </c>
    </row>
    <row r="57" spans="1:16" x14ac:dyDescent="0.15">
      <c r="A57" s="163" t="s">
        <v>42</v>
      </c>
      <c r="B57" s="163"/>
      <c r="C57" s="163"/>
      <c r="D57" s="163">
        <f>'将来負担比率（分子）の構造'!I$51</f>
        <v>447</v>
      </c>
      <c r="E57" s="163"/>
      <c r="F57" s="163"/>
      <c r="G57" s="163">
        <f>'将来負担比率（分子）の構造'!J$51</f>
        <v>469</v>
      </c>
      <c r="H57" s="163"/>
      <c r="I57" s="163"/>
      <c r="J57" s="163">
        <f>'将来負担比率（分子）の構造'!K$51</f>
        <v>496</v>
      </c>
      <c r="K57" s="163"/>
      <c r="L57" s="163"/>
      <c r="M57" s="163">
        <f>'将来負担比率（分子）の構造'!L$51</f>
        <v>531</v>
      </c>
      <c r="N57" s="163"/>
      <c r="O57" s="163"/>
      <c r="P57" s="163">
        <f>'将来負担比率（分子）の構造'!M$51</f>
        <v>576</v>
      </c>
    </row>
    <row r="58" spans="1:16" x14ac:dyDescent="0.15">
      <c r="A58" s="163" t="s">
        <v>41</v>
      </c>
      <c r="B58" s="163"/>
      <c r="C58" s="163"/>
      <c r="D58" s="163">
        <f>'将来負担比率（分子）の構造'!I$50</f>
        <v>7494</v>
      </c>
      <c r="E58" s="163"/>
      <c r="F58" s="163"/>
      <c r="G58" s="163">
        <f>'将来負担比率（分子）の構造'!J$50</f>
        <v>7988</v>
      </c>
      <c r="H58" s="163"/>
      <c r="I58" s="163"/>
      <c r="J58" s="163">
        <f>'将来負担比率（分子）の構造'!K$50</f>
        <v>8460</v>
      </c>
      <c r="K58" s="163"/>
      <c r="L58" s="163"/>
      <c r="M58" s="163">
        <f>'将来負担比率（分子）の構造'!L$50</f>
        <v>8867</v>
      </c>
      <c r="N58" s="163"/>
      <c r="O58" s="163"/>
      <c r="P58" s="163">
        <f>'将来負担比率（分子）の構造'!M$50</f>
        <v>8871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1288</v>
      </c>
      <c r="C62" s="163"/>
      <c r="D62" s="163"/>
      <c r="E62" s="163">
        <f>'将来負担比率（分子）の構造'!J$45</f>
        <v>1253</v>
      </c>
      <c r="F62" s="163"/>
      <c r="G62" s="163"/>
      <c r="H62" s="163">
        <f>'将来負担比率（分子）の構造'!K$45</f>
        <v>1257</v>
      </c>
      <c r="I62" s="163"/>
      <c r="J62" s="163"/>
      <c r="K62" s="163">
        <f>'将来負担比率（分子）の構造'!L$45</f>
        <v>1295</v>
      </c>
      <c r="L62" s="163"/>
      <c r="M62" s="163"/>
      <c r="N62" s="163">
        <f>'将来負担比率（分子）の構造'!M$45</f>
        <v>1358</v>
      </c>
      <c r="O62" s="163"/>
      <c r="P62" s="163"/>
    </row>
    <row r="63" spans="1:16" x14ac:dyDescent="0.15">
      <c r="A63" s="163" t="s">
        <v>34</v>
      </c>
      <c r="B63" s="163">
        <f>'将来負担比率（分子）の構造'!I$44</f>
        <v>5</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92</v>
      </c>
      <c r="O63" s="163"/>
      <c r="P63" s="163"/>
    </row>
    <row r="64" spans="1:16" x14ac:dyDescent="0.15">
      <c r="A64" s="163" t="s">
        <v>33</v>
      </c>
      <c r="B64" s="163">
        <f>'将来負担比率（分子）の構造'!I$43</f>
        <v>1878</v>
      </c>
      <c r="C64" s="163"/>
      <c r="D64" s="163"/>
      <c r="E64" s="163">
        <f>'将来負担比率（分子）の構造'!J$43</f>
        <v>1846</v>
      </c>
      <c r="F64" s="163"/>
      <c r="G64" s="163"/>
      <c r="H64" s="163">
        <f>'将来負担比率（分子）の構造'!K$43</f>
        <v>1781</v>
      </c>
      <c r="I64" s="163"/>
      <c r="J64" s="163"/>
      <c r="K64" s="163">
        <f>'将来負担比率（分子）の構造'!L$43</f>
        <v>1691</v>
      </c>
      <c r="L64" s="163"/>
      <c r="M64" s="163"/>
      <c r="N64" s="163">
        <f>'将来負担比率（分子）の構造'!M$43</f>
        <v>1472</v>
      </c>
      <c r="O64" s="163"/>
      <c r="P64" s="163"/>
    </row>
    <row r="65" spans="1:16" x14ac:dyDescent="0.15">
      <c r="A65" s="163" t="s">
        <v>32</v>
      </c>
      <c r="B65" s="163">
        <f>'将来負担比率（分子）の構造'!I$42</f>
        <v>237</v>
      </c>
      <c r="C65" s="163"/>
      <c r="D65" s="163"/>
      <c r="E65" s="163">
        <f>'将来負担比率（分子）の構造'!J$42</f>
        <v>196</v>
      </c>
      <c r="F65" s="163"/>
      <c r="G65" s="163"/>
      <c r="H65" s="163">
        <f>'将来負担比率（分子）の構造'!K$42</f>
        <v>154</v>
      </c>
      <c r="I65" s="163"/>
      <c r="J65" s="163"/>
      <c r="K65" s="163">
        <f>'将来負担比率（分子）の構造'!L$42</f>
        <v>113</v>
      </c>
      <c r="L65" s="163"/>
      <c r="M65" s="163"/>
      <c r="N65" s="163">
        <f>'将来負担比率（分子）の構造'!M$42</f>
        <v>97</v>
      </c>
      <c r="O65" s="163"/>
      <c r="P65" s="163"/>
    </row>
    <row r="66" spans="1:16" x14ac:dyDescent="0.15">
      <c r="A66" s="163" t="s">
        <v>31</v>
      </c>
      <c r="B66" s="163">
        <f>'将来負担比率（分子）の構造'!I$41</f>
        <v>10789</v>
      </c>
      <c r="C66" s="163"/>
      <c r="D66" s="163"/>
      <c r="E66" s="163">
        <f>'将来負担比率（分子）の構造'!J$41</f>
        <v>11135</v>
      </c>
      <c r="F66" s="163"/>
      <c r="G66" s="163"/>
      <c r="H66" s="163">
        <f>'将来負担比率（分子）の構造'!K$41</f>
        <v>11737</v>
      </c>
      <c r="I66" s="163"/>
      <c r="J66" s="163"/>
      <c r="K66" s="163">
        <f>'将来負担比率（分子）の構造'!L$41</f>
        <v>12361</v>
      </c>
      <c r="L66" s="163"/>
      <c r="M66" s="163"/>
      <c r="N66" s="163">
        <f>'将来負担比率（分子）の構造'!M$41</f>
        <v>13274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4982</v>
      </c>
      <c r="C72" s="167">
        <f>基金残高に係る経年分析!G55</f>
        <v>5486</v>
      </c>
      <c r="D72" s="167">
        <f>基金残高に係る経年分析!H55</f>
        <v>5523</v>
      </c>
    </row>
    <row r="73" spans="1:16" x14ac:dyDescent="0.15">
      <c r="A73" s="166" t="s">
        <v>74</v>
      </c>
      <c r="B73" s="167">
        <f>基金残高に係る経年分析!F56</f>
        <v>945</v>
      </c>
      <c r="C73" s="167">
        <f>基金残高に係る経年分析!G56</f>
        <v>946</v>
      </c>
      <c r="D73" s="167">
        <f>基金残高に係る経年分析!H56</f>
        <v>946</v>
      </c>
    </row>
    <row r="74" spans="1:16" x14ac:dyDescent="0.15">
      <c r="A74" s="166" t="s">
        <v>75</v>
      </c>
      <c r="B74" s="167">
        <f>基金残高に係る経年分析!F57</f>
        <v>2250</v>
      </c>
      <c r="C74" s="167">
        <f>基金残高に係る経年分析!G57</f>
        <v>2204</v>
      </c>
      <c r="D74" s="167">
        <f>基金残高に係る経年分析!H57</f>
        <v>2201</v>
      </c>
    </row>
  </sheetData>
  <sheetProtection algorithmName="SHA-512" hashValue="55wvrR1mKtl59XuSsldig9/uW2ApS8CHEEwtF+jjtkO4zBl5XS7tOPZunStia+fLuDSnALtPjg6ctC4Bd0ZMZA==" saltValue="/haoZOsQwrH9XsddVRfR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1294500</v>
      </c>
      <c r="S5" s="613"/>
      <c r="T5" s="613"/>
      <c r="U5" s="613"/>
      <c r="V5" s="613"/>
      <c r="W5" s="613"/>
      <c r="X5" s="613"/>
      <c r="Y5" s="614"/>
      <c r="Z5" s="615">
        <v>11.5</v>
      </c>
      <c r="AA5" s="615"/>
      <c r="AB5" s="615"/>
      <c r="AC5" s="615"/>
      <c r="AD5" s="616">
        <v>1294500</v>
      </c>
      <c r="AE5" s="616"/>
      <c r="AF5" s="616"/>
      <c r="AG5" s="616"/>
      <c r="AH5" s="616"/>
      <c r="AI5" s="616"/>
      <c r="AJ5" s="616"/>
      <c r="AK5" s="616"/>
      <c r="AL5" s="617">
        <v>22.7</v>
      </c>
      <c r="AM5" s="618"/>
      <c r="AN5" s="618"/>
      <c r="AO5" s="619"/>
      <c r="AP5" s="609" t="s">
        <v>216</v>
      </c>
      <c r="AQ5" s="610"/>
      <c r="AR5" s="610"/>
      <c r="AS5" s="610"/>
      <c r="AT5" s="610"/>
      <c r="AU5" s="610"/>
      <c r="AV5" s="610"/>
      <c r="AW5" s="610"/>
      <c r="AX5" s="610"/>
      <c r="AY5" s="610"/>
      <c r="AZ5" s="610"/>
      <c r="BA5" s="610"/>
      <c r="BB5" s="610"/>
      <c r="BC5" s="610"/>
      <c r="BD5" s="610"/>
      <c r="BE5" s="610"/>
      <c r="BF5" s="611"/>
      <c r="BG5" s="623">
        <v>1294500</v>
      </c>
      <c r="BH5" s="624"/>
      <c r="BI5" s="624"/>
      <c r="BJ5" s="624"/>
      <c r="BK5" s="624"/>
      <c r="BL5" s="624"/>
      <c r="BM5" s="624"/>
      <c r="BN5" s="625"/>
      <c r="BO5" s="626">
        <v>100</v>
      </c>
      <c r="BP5" s="626"/>
      <c r="BQ5" s="626"/>
      <c r="BR5" s="626"/>
      <c r="BS5" s="627">
        <v>19463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205172</v>
      </c>
      <c r="S6" s="624"/>
      <c r="T6" s="624"/>
      <c r="U6" s="624"/>
      <c r="V6" s="624"/>
      <c r="W6" s="624"/>
      <c r="X6" s="624"/>
      <c r="Y6" s="625"/>
      <c r="Z6" s="626">
        <v>1.8</v>
      </c>
      <c r="AA6" s="626"/>
      <c r="AB6" s="626"/>
      <c r="AC6" s="626"/>
      <c r="AD6" s="627">
        <v>205172</v>
      </c>
      <c r="AE6" s="627"/>
      <c r="AF6" s="627"/>
      <c r="AG6" s="627"/>
      <c r="AH6" s="627"/>
      <c r="AI6" s="627"/>
      <c r="AJ6" s="627"/>
      <c r="AK6" s="627"/>
      <c r="AL6" s="628">
        <v>3.6</v>
      </c>
      <c r="AM6" s="629"/>
      <c r="AN6" s="629"/>
      <c r="AO6" s="630"/>
      <c r="AP6" s="620" t="s">
        <v>221</v>
      </c>
      <c r="AQ6" s="621"/>
      <c r="AR6" s="621"/>
      <c r="AS6" s="621"/>
      <c r="AT6" s="621"/>
      <c r="AU6" s="621"/>
      <c r="AV6" s="621"/>
      <c r="AW6" s="621"/>
      <c r="AX6" s="621"/>
      <c r="AY6" s="621"/>
      <c r="AZ6" s="621"/>
      <c r="BA6" s="621"/>
      <c r="BB6" s="621"/>
      <c r="BC6" s="621"/>
      <c r="BD6" s="621"/>
      <c r="BE6" s="621"/>
      <c r="BF6" s="622"/>
      <c r="BG6" s="623">
        <v>1294500</v>
      </c>
      <c r="BH6" s="624"/>
      <c r="BI6" s="624"/>
      <c r="BJ6" s="624"/>
      <c r="BK6" s="624"/>
      <c r="BL6" s="624"/>
      <c r="BM6" s="624"/>
      <c r="BN6" s="625"/>
      <c r="BO6" s="626">
        <v>100</v>
      </c>
      <c r="BP6" s="626"/>
      <c r="BQ6" s="626"/>
      <c r="BR6" s="626"/>
      <c r="BS6" s="627">
        <v>19463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60307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60307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691</v>
      </c>
      <c r="S7" s="624"/>
      <c r="T7" s="624"/>
      <c r="U7" s="624"/>
      <c r="V7" s="624"/>
      <c r="W7" s="624"/>
      <c r="X7" s="624"/>
      <c r="Y7" s="625"/>
      <c r="Z7" s="626">
        <v>0</v>
      </c>
      <c r="AA7" s="626"/>
      <c r="AB7" s="626"/>
      <c r="AC7" s="626"/>
      <c r="AD7" s="627">
        <v>691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684886</v>
      </c>
      <c r="BH7" s="624"/>
      <c r="BI7" s="624"/>
      <c r="BJ7" s="624"/>
      <c r="BK7" s="624"/>
      <c r="BL7" s="624"/>
      <c r="BM7" s="624"/>
      <c r="BN7" s="625"/>
      <c r="BO7" s="626">
        <v>52.9</v>
      </c>
      <c r="BP7" s="626"/>
      <c r="BQ7" s="626"/>
      <c r="BR7" s="626"/>
      <c r="BS7" s="627">
        <v>19463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1365422</v>
      </c>
      <c r="CS7" s="624"/>
      <c r="CT7" s="624"/>
      <c r="CU7" s="624"/>
      <c r="CV7" s="624"/>
      <c r="CW7" s="624"/>
      <c r="CX7" s="624"/>
      <c r="CY7" s="625"/>
      <c r="CZ7" s="626">
        <v>12.5</v>
      </c>
      <c r="DA7" s="626"/>
      <c r="DB7" s="626"/>
      <c r="DC7" s="626"/>
      <c r="DD7" s="632">
        <v>216895</v>
      </c>
      <c r="DE7" s="624"/>
      <c r="DF7" s="624"/>
      <c r="DG7" s="624"/>
      <c r="DH7" s="624"/>
      <c r="DI7" s="624"/>
      <c r="DJ7" s="624"/>
      <c r="DK7" s="624"/>
      <c r="DL7" s="624"/>
      <c r="DM7" s="624"/>
      <c r="DN7" s="624"/>
      <c r="DO7" s="624"/>
      <c r="DP7" s="625"/>
      <c r="DQ7" s="632">
        <v>1008059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6740</v>
      </c>
      <c r="S8" s="624"/>
      <c r="T8" s="624"/>
      <c r="U8" s="624"/>
      <c r="V8" s="624"/>
      <c r="W8" s="624"/>
      <c r="X8" s="624"/>
      <c r="Y8" s="625"/>
      <c r="Z8" s="626">
        <v>0.1</v>
      </c>
      <c r="AA8" s="626"/>
      <c r="AB8" s="626"/>
      <c r="AC8" s="626"/>
      <c r="AD8" s="627">
        <v>6740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15097</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1767417</v>
      </c>
      <c r="CS8" s="624"/>
      <c r="CT8" s="624"/>
      <c r="CU8" s="624"/>
      <c r="CV8" s="624"/>
      <c r="CW8" s="624"/>
      <c r="CX8" s="624"/>
      <c r="CY8" s="625"/>
      <c r="CZ8" s="626">
        <v>16.2</v>
      </c>
      <c r="DA8" s="626"/>
      <c r="DB8" s="626"/>
      <c r="DC8" s="626"/>
      <c r="DD8" s="632">
        <v>73890</v>
      </c>
      <c r="DE8" s="624"/>
      <c r="DF8" s="624"/>
      <c r="DG8" s="624"/>
      <c r="DH8" s="624"/>
      <c r="DI8" s="624"/>
      <c r="DJ8" s="624"/>
      <c r="DK8" s="624"/>
      <c r="DL8" s="624"/>
      <c r="DM8" s="624"/>
      <c r="DN8" s="624"/>
      <c r="DO8" s="624"/>
      <c r="DP8" s="625"/>
      <c r="DQ8" s="632">
        <v>1121033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10573</v>
      </c>
      <c r="S9" s="624"/>
      <c r="T9" s="624"/>
      <c r="U9" s="624"/>
      <c r="V9" s="624"/>
      <c r="W9" s="624"/>
      <c r="X9" s="624"/>
      <c r="Y9" s="625"/>
      <c r="Z9" s="626">
        <v>0.1</v>
      </c>
      <c r="AA9" s="626"/>
      <c r="AB9" s="626"/>
      <c r="AC9" s="626"/>
      <c r="AD9" s="627">
        <v>10573</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590727</v>
      </c>
      <c r="BH9" s="624"/>
      <c r="BI9" s="624"/>
      <c r="BJ9" s="624"/>
      <c r="BK9" s="624"/>
      <c r="BL9" s="624"/>
      <c r="BM9" s="624"/>
      <c r="BN9" s="625"/>
      <c r="BO9" s="626">
        <v>45.6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959482</v>
      </c>
      <c r="CS9" s="624"/>
      <c r="CT9" s="624"/>
      <c r="CU9" s="624"/>
      <c r="CV9" s="624"/>
      <c r="CW9" s="624"/>
      <c r="CX9" s="624"/>
      <c r="CY9" s="625"/>
      <c r="CZ9" s="626">
        <v>8.8000000000000007</v>
      </c>
      <c r="DA9" s="626"/>
      <c r="DB9" s="626"/>
      <c r="DC9" s="626"/>
      <c r="DD9" s="632">
        <v>68978</v>
      </c>
      <c r="DE9" s="624"/>
      <c r="DF9" s="624"/>
      <c r="DG9" s="624"/>
      <c r="DH9" s="624"/>
      <c r="DI9" s="624"/>
      <c r="DJ9" s="624"/>
      <c r="DK9" s="624"/>
      <c r="DL9" s="624"/>
      <c r="DM9" s="624"/>
      <c r="DN9" s="624"/>
      <c r="DO9" s="624"/>
      <c r="DP9" s="625"/>
      <c r="DQ9" s="632">
        <v>648012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26237</v>
      </c>
      <c r="BH10" s="624"/>
      <c r="BI10" s="624"/>
      <c r="BJ10" s="624"/>
      <c r="BK10" s="624"/>
      <c r="BL10" s="624"/>
      <c r="BM10" s="624"/>
      <c r="BN10" s="625"/>
      <c r="BO10" s="626">
        <v>2</v>
      </c>
      <c r="BP10" s="626"/>
      <c r="BQ10" s="626"/>
      <c r="BR10" s="626"/>
      <c r="BS10" s="627">
        <v>4373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3112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862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223875</v>
      </c>
      <c r="S11" s="624"/>
      <c r="T11" s="624"/>
      <c r="U11" s="624"/>
      <c r="V11" s="624"/>
      <c r="W11" s="624"/>
      <c r="X11" s="624"/>
      <c r="Y11" s="625"/>
      <c r="Z11" s="628">
        <v>2</v>
      </c>
      <c r="AA11" s="629"/>
      <c r="AB11" s="629"/>
      <c r="AC11" s="635"/>
      <c r="AD11" s="632">
        <v>223875</v>
      </c>
      <c r="AE11" s="624"/>
      <c r="AF11" s="624"/>
      <c r="AG11" s="624"/>
      <c r="AH11" s="624"/>
      <c r="AI11" s="624"/>
      <c r="AJ11" s="624"/>
      <c r="AK11" s="625"/>
      <c r="AL11" s="628">
        <v>3.9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52825</v>
      </c>
      <c r="BH11" s="624"/>
      <c r="BI11" s="624"/>
      <c r="BJ11" s="624"/>
      <c r="BK11" s="624"/>
      <c r="BL11" s="624"/>
      <c r="BM11" s="624"/>
      <c r="BN11" s="625"/>
      <c r="BO11" s="626">
        <v>4.0999999999999996</v>
      </c>
      <c r="BP11" s="626"/>
      <c r="BQ11" s="626"/>
      <c r="BR11" s="626"/>
      <c r="BS11" s="627">
        <v>15090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1470868</v>
      </c>
      <c r="CS11" s="624"/>
      <c r="CT11" s="624"/>
      <c r="CU11" s="624"/>
      <c r="CV11" s="624"/>
      <c r="CW11" s="624"/>
      <c r="CX11" s="624"/>
      <c r="CY11" s="625"/>
      <c r="CZ11" s="626">
        <v>13.5</v>
      </c>
      <c r="DA11" s="626"/>
      <c r="DB11" s="626"/>
      <c r="DC11" s="626"/>
      <c r="DD11" s="632">
        <v>1136394</v>
      </c>
      <c r="DE11" s="624"/>
      <c r="DF11" s="624"/>
      <c r="DG11" s="624"/>
      <c r="DH11" s="624"/>
      <c r="DI11" s="624"/>
      <c r="DJ11" s="624"/>
      <c r="DK11" s="624"/>
      <c r="DL11" s="624"/>
      <c r="DM11" s="624"/>
      <c r="DN11" s="624"/>
      <c r="DO11" s="624"/>
      <c r="DP11" s="625"/>
      <c r="DQ11" s="632">
        <v>382896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2077</v>
      </c>
      <c r="S12" s="624"/>
      <c r="T12" s="624"/>
      <c r="U12" s="624"/>
      <c r="V12" s="624"/>
      <c r="W12" s="624"/>
      <c r="X12" s="624"/>
      <c r="Y12" s="625"/>
      <c r="Z12" s="626">
        <v>0</v>
      </c>
      <c r="AA12" s="626"/>
      <c r="AB12" s="626"/>
      <c r="AC12" s="626"/>
      <c r="AD12" s="627">
        <v>2077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492108</v>
      </c>
      <c r="BH12" s="624"/>
      <c r="BI12" s="624"/>
      <c r="BJ12" s="624"/>
      <c r="BK12" s="624"/>
      <c r="BL12" s="624"/>
      <c r="BM12" s="624"/>
      <c r="BN12" s="625"/>
      <c r="BO12" s="626">
        <v>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194495</v>
      </c>
      <c r="CS12" s="624"/>
      <c r="CT12" s="624"/>
      <c r="CU12" s="624"/>
      <c r="CV12" s="624"/>
      <c r="CW12" s="624"/>
      <c r="CX12" s="624"/>
      <c r="CY12" s="625"/>
      <c r="CZ12" s="626">
        <v>1.8</v>
      </c>
      <c r="DA12" s="626"/>
      <c r="DB12" s="626"/>
      <c r="DC12" s="626"/>
      <c r="DD12" s="632">
        <v>29926</v>
      </c>
      <c r="DE12" s="624"/>
      <c r="DF12" s="624"/>
      <c r="DG12" s="624"/>
      <c r="DH12" s="624"/>
      <c r="DI12" s="624"/>
      <c r="DJ12" s="624"/>
      <c r="DK12" s="624"/>
      <c r="DL12" s="624"/>
      <c r="DM12" s="624"/>
      <c r="DN12" s="624"/>
      <c r="DO12" s="624"/>
      <c r="DP12" s="625"/>
      <c r="DQ12" s="632">
        <v>166785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490468</v>
      </c>
      <c r="BH13" s="624"/>
      <c r="BI13" s="624"/>
      <c r="BJ13" s="624"/>
      <c r="BK13" s="624"/>
      <c r="BL13" s="624"/>
      <c r="BM13" s="624"/>
      <c r="BN13" s="625"/>
      <c r="BO13" s="626">
        <v>37.9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1192942</v>
      </c>
      <c r="CS13" s="624"/>
      <c r="CT13" s="624"/>
      <c r="CU13" s="624"/>
      <c r="CV13" s="624"/>
      <c r="CW13" s="624"/>
      <c r="CX13" s="624"/>
      <c r="CY13" s="625"/>
      <c r="CZ13" s="626">
        <v>10.9</v>
      </c>
      <c r="DA13" s="626"/>
      <c r="DB13" s="626"/>
      <c r="DC13" s="626"/>
      <c r="DD13" s="632">
        <v>563114</v>
      </c>
      <c r="DE13" s="624"/>
      <c r="DF13" s="624"/>
      <c r="DG13" s="624"/>
      <c r="DH13" s="624"/>
      <c r="DI13" s="624"/>
      <c r="DJ13" s="624"/>
      <c r="DK13" s="624"/>
      <c r="DL13" s="624"/>
      <c r="DM13" s="624"/>
      <c r="DN13" s="624"/>
      <c r="DO13" s="624"/>
      <c r="DP13" s="625"/>
      <c r="DQ13" s="632">
        <v>638060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35268</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349164</v>
      </c>
      <c r="CS14" s="624"/>
      <c r="CT14" s="624"/>
      <c r="CU14" s="624"/>
      <c r="CV14" s="624"/>
      <c r="CW14" s="624"/>
      <c r="CX14" s="624"/>
      <c r="CY14" s="625"/>
      <c r="CZ14" s="626">
        <v>3.2</v>
      </c>
      <c r="DA14" s="626"/>
      <c r="DB14" s="626"/>
      <c r="DC14" s="626"/>
      <c r="DD14" s="632">
        <v>4235</v>
      </c>
      <c r="DE14" s="624"/>
      <c r="DF14" s="624"/>
      <c r="DG14" s="624"/>
      <c r="DH14" s="624"/>
      <c r="DI14" s="624"/>
      <c r="DJ14" s="624"/>
      <c r="DK14" s="624"/>
      <c r="DL14" s="624"/>
      <c r="DM14" s="624"/>
      <c r="DN14" s="624"/>
      <c r="DO14" s="624"/>
      <c r="DP14" s="625"/>
      <c r="DQ14" s="632">
        <v>341061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17467</v>
      </c>
      <c r="S15" s="624"/>
      <c r="T15" s="624"/>
      <c r="U15" s="624"/>
      <c r="V15" s="624"/>
      <c r="W15" s="624"/>
      <c r="X15" s="624"/>
      <c r="Y15" s="625"/>
      <c r="Z15" s="626">
        <v>0.2</v>
      </c>
      <c r="AA15" s="626"/>
      <c r="AB15" s="626"/>
      <c r="AC15" s="626"/>
      <c r="AD15" s="627">
        <v>17467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82238</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2348192</v>
      </c>
      <c r="CS15" s="624"/>
      <c r="CT15" s="624"/>
      <c r="CU15" s="624"/>
      <c r="CV15" s="624"/>
      <c r="CW15" s="624"/>
      <c r="CX15" s="624"/>
      <c r="CY15" s="625"/>
      <c r="CZ15" s="626">
        <v>21.5</v>
      </c>
      <c r="DA15" s="626"/>
      <c r="DB15" s="626"/>
      <c r="DC15" s="626"/>
      <c r="DD15" s="632">
        <v>1412867</v>
      </c>
      <c r="DE15" s="624"/>
      <c r="DF15" s="624"/>
      <c r="DG15" s="624"/>
      <c r="DH15" s="624"/>
      <c r="DI15" s="624"/>
      <c r="DJ15" s="624"/>
      <c r="DK15" s="624"/>
      <c r="DL15" s="624"/>
      <c r="DM15" s="624"/>
      <c r="DN15" s="624"/>
      <c r="DO15" s="624"/>
      <c r="DP15" s="625"/>
      <c r="DQ15" s="632">
        <v>911868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17708</v>
      </c>
      <c r="S16" s="624"/>
      <c r="T16" s="624"/>
      <c r="U16" s="624"/>
      <c r="V16" s="624"/>
      <c r="W16" s="624"/>
      <c r="X16" s="624"/>
      <c r="Y16" s="625"/>
      <c r="Z16" s="626">
        <v>0.2</v>
      </c>
      <c r="AA16" s="626"/>
      <c r="AB16" s="626"/>
      <c r="AC16" s="626"/>
      <c r="AD16" s="627">
        <v>17708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37209</v>
      </c>
      <c r="S17" s="624"/>
      <c r="T17" s="624"/>
      <c r="U17" s="624"/>
      <c r="V17" s="624"/>
      <c r="W17" s="624"/>
      <c r="X17" s="624"/>
      <c r="Y17" s="625"/>
      <c r="Z17" s="626">
        <v>0.3</v>
      </c>
      <c r="AA17" s="626"/>
      <c r="AB17" s="626"/>
      <c r="AC17" s="626"/>
      <c r="AD17" s="627">
        <v>37209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1195513</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1147553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2817</v>
      </c>
      <c r="S18" s="624"/>
      <c r="T18" s="624"/>
      <c r="U18" s="624"/>
      <c r="V18" s="624"/>
      <c r="W18" s="624"/>
      <c r="X18" s="624"/>
      <c r="Y18" s="625"/>
      <c r="Z18" s="626">
        <v>0</v>
      </c>
      <c r="AA18" s="626"/>
      <c r="AB18" s="626"/>
      <c r="AC18" s="626"/>
      <c r="AD18" s="627">
        <v>2817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32367</v>
      </c>
      <c r="S19" s="624"/>
      <c r="T19" s="624"/>
      <c r="U19" s="624"/>
      <c r="V19" s="624"/>
      <c r="W19" s="624"/>
      <c r="X19" s="624"/>
      <c r="Y19" s="625"/>
      <c r="Z19" s="626">
        <v>0.3</v>
      </c>
      <c r="AA19" s="626"/>
      <c r="AB19" s="626"/>
      <c r="AC19" s="626"/>
      <c r="AD19" s="627">
        <v>32367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2025</v>
      </c>
      <c r="S20" s="624"/>
      <c r="T20" s="624"/>
      <c r="U20" s="624"/>
      <c r="V20" s="624"/>
      <c r="W20" s="624"/>
      <c r="X20" s="624"/>
      <c r="Y20" s="625"/>
      <c r="Z20" s="626">
        <v>0</v>
      </c>
      <c r="AA20" s="626"/>
      <c r="AB20" s="626"/>
      <c r="AC20" s="626"/>
      <c r="AD20" s="627">
        <v>2025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10906914</v>
      </c>
      <c r="CS20" s="624"/>
      <c r="CT20" s="624"/>
      <c r="CU20" s="624"/>
      <c r="CV20" s="624"/>
      <c r="CW20" s="624"/>
      <c r="CX20" s="624"/>
      <c r="CY20" s="625"/>
      <c r="CZ20" s="626">
        <v>100</v>
      </c>
      <c r="DA20" s="626"/>
      <c r="DB20" s="626"/>
      <c r="DC20" s="626"/>
      <c r="DD20" s="632">
        <v>3506299</v>
      </c>
      <c r="DE20" s="624"/>
      <c r="DF20" s="624"/>
      <c r="DG20" s="624"/>
      <c r="DH20" s="624"/>
      <c r="DI20" s="624"/>
      <c r="DJ20" s="624"/>
      <c r="DK20" s="624"/>
      <c r="DL20" s="624"/>
      <c r="DM20" s="624"/>
      <c r="DN20" s="624"/>
      <c r="DO20" s="624"/>
      <c r="DP20" s="625"/>
      <c r="DQ20" s="632">
        <v>6426496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4129406</v>
      </c>
      <c r="S21" s="624"/>
      <c r="T21" s="624"/>
      <c r="U21" s="624"/>
      <c r="V21" s="624"/>
      <c r="W21" s="624"/>
      <c r="X21" s="624"/>
      <c r="Y21" s="625"/>
      <c r="Z21" s="626">
        <v>36.700000000000003</v>
      </c>
      <c r="AA21" s="626"/>
      <c r="AB21" s="626"/>
      <c r="AC21" s="626"/>
      <c r="AD21" s="627">
        <v>3805965</v>
      </c>
      <c r="AE21" s="627"/>
      <c r="AF21" s="627"/>
      <c r="AG21" s="627"/>
      <c r="AH21" s="627"/>
      <c r="AI21" s="627"/>
      <c r="AJ21" s="627"/>
      <c r="AK21" s="627"/>
      <c r="AL21" s="628">
        <v>66.8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3805965</v>
      </c>
      <c r="S22" s="624"/>
      <c r="T22" s="624"/>
      <c r="U22" s="624"/>
      <c r="V22" s="624"/>
      <c r="W22" s="624"/>
      <c r="X22" s="624"/>
      <c r="Y22" s="625"/>
      <c r="Z22" s="626">
        <v>33.799999999999997</v>
      </c>
      <c r="AA22" s="626"/>
      <c r="AB22" s="626"/>
      <c r="AC22" s="626"/>
      <c r="AD22" s="627">
        <v>3805965</v>
      </c>
      <c r="AE22" s="627"/>
      <c r="AF22" s="627"/>
      <c r="AG22" s="627"/>
      <c r="AH22" s="627"/>
      <c r="AI22" s="627"/>
      <c r="AJ22" s="627"/>
      <c r="AK22" s="627"/>
      <c r="AL22" s="628">
        <v>66.8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323441</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3139643</v>
      </c>
      <c r="CS24" s="613"/>
      <c r="CT24" s="613"/>
      <c r="CU24" s="613"/>
      <c r="CV24" s="613"/>
      <c r="CW24" s="613"/>
      <c r="CX24" s="613"/>
      <c r="CY24" s="614"/>
      <c r="CZ24" s="617">
        <v>28.8</v>
      </c>
      <c r="DA24" s="618"/>
      <c r="DB24" s="618"/>
      <c r="DC24" s="634"/>
      <c r="DD24" s="657">
        <v>2600860</v>
      </c>
      <c r="DE24" s="613"/>
      <c r="DF24" s="613"/>
      <c r="DG24" s="613"/>
      <c r="DH24" s="613"/>
      <c r="DI24" s="613"/>
      <c r="DJ24" s="613"/>
      <c r="DK24" s="614"/>
      <c r="DL24" s="657">
        <v>2386963</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5945418</v>
      </c>
      <c r="S25" s="624"/>
      <c r="T25" s="624"/>
      <c r="U25" s="624"/>
      <c r="V25" s="624"/>
      <c r="W25" s="624"/>
      <c r="X25" s="624"/>
      <c r="Y25" s="625"/>
      <c r="Z25" s="626">
        <v>52.9</v>
      </c>
      <c r="AA25" s="626"/>
      <c r="AB25" s="626"/>
      <c r="AC25" s="626"/>
      <c r="AD25" s="627">
        <v>5621977</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1279421</v>
      </c>
      <c r="CS25" s="653"/>
      <c r="CT25" s="653"/>
      <c r="CU25" s="653"/>
      <c r="CV25" s="653"/>
      <c r="CW25" s="653"/>
      <c r="CX25" s="653"/>
      <c r="CY25" s="654"/>
      <c r="CZ25" s="628">
        <v>11.7</v>
      </c>
      <c r="DA25" s="655"/>
      <c r="DB25" s="655"/>
      <c r="DC25" s="658"/>
      <c r="DD25" s="632">
        <v>1180678</v>
      </c>
      <c r="DE25" s="653"/>
      <c r="DF25" s="653"/>
      <c r="DG25" s="653"/>
      <c r="DH25" s="653"/>
      <c r="DI25" s="653"/>
      <c r="DJ25" s="653"/>
      <c r="DK25" s="654"/>
      <c r="DL25" s="632">
        <v>1085896</v>
      </c>
      <c r="DM25" s="653"/>
      <c r="DN25" s="653"/>
      <c r="DO25" s="653"/>
      <c r="DP25" s="653"/>
      <c r="DQ25" s="653"/>
      <c r="DR25" s="653"/>
      <c r="DS25" s="653"/>
      <c r="DT25" s="653"/>
      <c r="DU25" s="653"/>
      <c r="DV25" s="654"/>
      <c r="DW25" s="628">
        <v>19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871</v>
      </c>
      <c r="S26" s="624"/>
      <c r="T26" s="624"/>
      <c r="U26" s="624"/>
      <c r="V26" s="624"/>
      <c r="W26" s="624"/>
      <c r="X26" s="624"/>
      <c r="Y26" s="625"/>
      <c r="Z26" s="626">
        <v>0</v>
      </c>
      <c r="AA26" s="626"/>
      <c r="AB26" s="626"/>
      <c r="AC26" s="626"/>
      <c r="AD26" s="627">
        <v>871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797120</v>
      </c>
      <c r="CS26" s="624"/>
      <c r="CT26" s="624"/>
      <c r="CU26" s="624"/>
      <c r="CV26" s="624"/>
      <c r="CW26" s="624"/>
      <c r="CX26" s="624"/>
      <c r="CY26" s="625"/>
      <c r="CZ26" s="628">
        <v>7.3</v>
      </c>
      <c r="DA26" s="655"/>
      <c r="DB26" s="655"/>
      <c r="DC26" s="658"/>
      <c r="DD26" s="632">
        <v>701151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30789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1294500</v>
      </c>
      <c r="BH27" s="624"/>
      <c r="BI27" s="624"/>
      <c r="BJ27" s="624"/>
      <c r="BK27" s="624"/>
      <c r="BL27" s="624"/>
      <c r="BM27" s="624"/>
      <c r="BN27" s="625"/>
      <c r="BO27" s="626">
        <v>100</v>
      </c>
      <c r="BP27" s="626"/>
      <c r="BQ27" s="626"/>
      <c r="BR27" s="626"/>
      <c r="BS27" s="627">
        <v>19463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664709</v>
      </c>
      <c r="CS27" s="653"/>
      <c r="CT27" s="653"/>
      <c r="CU27" s="653"/>
      <c r="CV27" s="653"/>
      <c r="CW27" s="653"/>
      <c r="CX27" s="653"/>
      <c r="CY27" s="654"/>
      <c r="CZ27" s="628">
        <v>6.1</v>
      </c>
      <c r="DA27" s="655"/>
      <c r="DB27" s="655"/>
      <c r="DC27" s="658"/>
      <c r="DD27" s="632">
        <v>272629</v>
      </c>
      <c r="DE27" s="653"/>
      <c r="DF27" s="653"/>
      <c r="DG27" s="653"/>
      <c r="DH27" s="653"/>
      <c r="DI27" s="653"/>
      <c r="DJ27" s="653"/>
      <c r="DK27" s="654"/>
      <c r="DL27" s="632">
        <v>153514</v>
      </c>
      <c r="DM27" s="653"/>
      <c r="DN27" s="653"/>
      <c r="DO27" s="653"/>
      <c r="DP27" s="653"/>
      <c r="DQ27" s="653"/>
      <c r="DR27" s="653"/>
      <c r="DS27" s="653"/>
      <c r="DT27" s="653"/>
      <c r="DU27" s="653"/>
      <c r="DV27" s="654"/>
      <c r="DW27" s="628">
        <v>2.7</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181134</v>
      </c>
      <c r="S28" s="624"/>
      <c r="T28" s="624"/>
      <c r="U28" s="624"/>
      <c r="V28" s="624"/>
      <c r="W28" s="624"/>
      <c r="X28" s="624"/>
      <c r="Y28" s="625"/>
      <c r="Z28" s="626">
        <v>1.6</v>
      </c>
      <c r="AA28" s="626"/>
      <c r="AB28" s="626"/>
      <c r="AC28" s="626"/>
      <c r="AD28" s="627">
        <v>3009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1195513</v>
      </c>
      <c r="CS28" s="624"/>
      <c r="CT28" s="624"/>
      <c r="CU28" s="624"/>
      <c r="CV28" s="624"/>
      <c r="CW28" s="624"/>
      <c r="CX28" s="624"/>
      <c r="CY28" s="625"/>
      <c r="CZ28" s="628">
        <v>11</v>
      </c>
      <c r="DA28" s="655"/>
      <c r="DB28" s="655"/>
      <c r="DC28" s="658"/>
      <c r="DD28" s="632">
        <v>1147553</v>
      </c>
      <c r="DE28" s="624"/>
      <c r="DF28" s="624"/>
      <c r="DG28" s="624"/>
      <c r="DH28" s="624"/>
      <c r="DI28" s="624"/>
      <c r="DJ28" s="624"/>
      <c r="DK28" s="625"/>
      <c r="DL28" s="632">
        <v>1147553</v>
      </c>
      <c r="DM28" s="624"/>
      <c r="DN28" s="624"/>
      <c r="DO28" s="624"/>
      <c r="DP28" s="624"/>
      <c r="DQ28" s="624"/>
      <c r="DR28" s="624"/>
      <c r="DS28" s="624"/>
      <c r="DT28" s="624"/>
      <c r="DU28" s="624"/>
      <c r="DV28" s="625"/>
      <c r="DW28" s="628">
        <v>20.100000000000001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24807</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1194781</v>
      </c>
      <c r="CS29" s="653"/>
      <c r="CT29" s="653"/>
      <c r="CU29" s="653"/>
      <c r="CV29" s="653"/>
      <c r="CW29" s="653"/>
      <c r="CX29" s="653"/>
      <c r="CY29" s="654"/>
      <c r="CZ29" s="628">
        <v>11</v>
      </c>
      <c r="DA29" s="655"/>
      <c r="DB29" s="655"/>
      <c r="DC29" s="658"/>
      <c r="DD29" s="632">
        <v>1146821</v>
      </c>
      <c r="DE29" s="653"/>
      <c r="DF29" s="653"/>
      <c r="DG29" s="653"/>
      <c r="DH29" s="653"/>
      <c r="DI29" s="653"/>
      <c r="DJ29" s="653"/>
      <c r="DK29" s="654"/>
      <c r="DL29" s="632">
        <v>1146821</v>
      </c>
      <c r="DM29" s="653"/>
      <c r="DN29" s="653"/>
      <c r="DO29" s="653"/>
      <c r="DP29" s="653"/>
      <c r="DQ29" s="653"/>
      <c r="DR29" s="653"/>
      <c r="DS29" s="653"/>
      <c r="DT29" s="653"/>
      <c r="DU29" s="653"/>
      <c r="DV29" s="654"/>
      <c r="DW29" s="628">
        <v>20.100000000000001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1115242</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1150552</v>
      </c>
      <c r="CS30" s="624"/>
      <c r="CT30" s="624"/>
      <c r="CU30" s="624"/>
      <c r="CV30" s="624"/>
      <c r="CW30" s="624"/>
      <c r="CX30" s="624"/>
      <c r="CY30" s="625"/>
      <c r="CZ30" s="628">
        <v>10.5</v>
      </c>
      <c r="DA30" s="655"/>
      <c r="DB30" s="655"/>
      <c r="DC30" s="658"/>
      <c r="DD30" s="632">
        <v>1107097</v>
      </c>
      <c r="DE30" s="624"/>
      <c r="DF30" s="624"/>
      <c r="DG30" s="624"/>
      <c r="DH30" s="624"/>
      <c r="DI30" s="624"/>
      <c r="DJ30" s="624"/>
      <c r="DK30" s="625"/>
      <c r="DL30" s="632">
        <v>1107097</v>
      </c>
      <c r="DM30" s="624"/>
      <c r="DN30" s="624"/>
      <c r="DO30" s="624"/>
      <c r="DP30" s="624"/>
      <c r="DQ30" s="624"/>
      <c r="DR30" s="624"/>
      <c r="DS30" s="624"/>
      <c r="DT30" s="624"/>
      <c r="DU30" s="624"/>
      <c r="DV30" s="625"/>
      <c r="DW30" s="628">
        <v>19.399999999999999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v>
      </c>
      <c r="BN31" s="667"/>
      <c r="BO31" s="667"/>
      <c r="BP31" s="667"/>
      <c r="BQ31" s="668"/>
      <c r="BR31" s="670">
        <v>99.5</v>
      </c>
      <c r="BS31" s="667"/>
      <c r="BT31" s="667"/>
      <c r="BU31" s="667"/>
      <c r="BV31" s="667"/>
      <c r="BW31" s="667"/>
      <c r="BX31" s="618">
        <v>97.9</v>
      </c>
      <c r="BY31" s="667"/>
      <c r="BZ31" s="667"/>
      <c r="CA31" s="667"/>
      <c r="CB31" s="668"/>
      <c r="CD31" s="663"/>
      <c r="CE31" s="664"/>
      <c r="CF31" s="620" t="s">
        <v>300</v>
      </c>
      <c r="CG31" s="621"/>
      <c r="CH31" s="621"/>
      <c r="CI31" s="621"/>
      <c r="CJ31" s="621"/>
      <c r="CK31" s="621"/>
      <c r="CL31" s="621"/>
      <c r="CM31" s="621"/>
      <c r="CN31" s="621"/>
      <c r="CO31" s="621"/>
      <c r="CP31" s="621"/>
      <c r="CQ31" s="622"/>
      <c r="CR31" s="623">
        <v>44229</v>
      </c>
      <c r="CS31" s="653"/>
      <c r="CT31" s="653"/>
      <c r="CU31" s="653"/>
      <c r="CV31" s="653"/>
      <c r="CW31" s="653"/>
      <c r="CX31" s="653"/>
      <c r="CY31" s="654"/>
      <c r="CZ31" s="628">
        <v>0.4</v>
      </c>
      <c r="DA31" s="655"/>
      <c r="DB31" s="655"/>
      <c r="DC31" s="658"/>
      <c r="DD31" s="632">
        <v>39724</v>
      </c>
      <c r="DE31" s="653"/>
      <c r="DF31" s="653"/>
      <c r="DG31" s="653"/>
      <c r="DH31" s="653"/>
      <c r="DI31" s="653"/>
      <c r="DJ31" s="653"/>
      <c r="DK31" s="654"/>
      <c r="DL31" s="632">
        <v>39724</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926753</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3"/>
      <c r="BI32" s="653"/>
      <c r="BJ32" s="653"/>
      <c r="BK32" s="653"/>
      <c r="BL32" s="653"/>
      <c r="BM32" s="629">
        <v>97.7</v>
      </c>
      <c r="BN32" s="653"/>
      <c r="BO32" s="653"/>
      <c r="BP32" s="653"/>
      <c r="BQ32" s="669"/>
      <c r="BR32" s="680">
        <v>99.4</v>
      </c>
      <c r="BS32" s="653"/>
      <c r="BT32" s="653"/>
      <c r="BU32" s="653"/>
      <c r="BV32" s="653"/>
      <c r="BW32" s="653"/>
      <c r="BX32" s="629">
        <v>97.8</v>
      </c>
      <c r="BY32" s="653"/>
      <c r="BZ32" s="653"/>
      <c r="CA32" s="653"/>
      <c r="CB32" s="669"/>
      <c r="CD32" s="665"/>
      <c r="CE32" s="666"/>
      <c r="CF32" s="620" t="s">
        <v>304</v>
      </c>
      <c r="CG32" s="621"/>
      <c r="CH32" s="621"/>
      <c r="CI32" s="621"/>
      <c r="CJ32" s="621"/>
      <c r="CK32" s="621"/>
      <c r="CL32" s="621"/>
      <c r="CM32" s="621"/>
      <c r="CN32" s="621"/>
      <c r="CO32" s="621"/>
      <c r="CP32" s="621"/>
      <c r="CQ32" s="622"/>
      <c r="CR32" s="623">
        <v>732</v>
      </c>
      <c r="CS32" s="624"/>
      <c r="CT32" s="624"/>
      <c r="CU32" s="624"/>
      <c r="CV32" s="624"/>
      <c r="CW32" s="624"/>
      <c r="CX32" s="624"/>
      <c r="CY32" s="625"/>
      <c r="CZ32" s="628">
        <v>0</v>
      </c>
      <c r="DA32" s="655"/>
      <c r="DB32" s="655"/>
      <c r="DC32" s="658"/>
      <c r="DD32" s="632">
        <v>732</v>
      </c>
      <c r="DE32" s="624"/>
      <c r="DF32" s="624"/>
      <c r="DG32" s="624"/>
      <c r="DH32" s="624"/>
      <c r="DI32" s="624"/>
      <c r="DJ32" s="624"/>
      <c r="DK32" s="625"/>
      <c r="DL32" s="632">
        <v>732</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104230</v>
      </c>
      <c r="S33" s="624"/>
      <c r="T33" s="624"/>
      <c r="U33" s="624"/>
      <c r="V33" s="624"/>
      <c r="W33" s="624"/>
      <c r="X33" s="624"/>
      <c r="Y33" s="625"/>
      <c r="Z33" s="626">
        <v>0.9</v>
      </c>
      <c r="AA33" s="626"/>
      <c r="AB33" s="626"/>
      <c r="AC33" s="626"/>
      <c r="AD33" s="627">
        <v>71341</v>
      </c>
      <c r="AE33" s="627"/>
      <c r="AF33" s="627"/>
      <c r="AG33" s="627"/>
      <c r="AH33" s="627"/>
      <c r="AI33" s="627"/>
      <c r="AJ33" s="627"/>
      <c r="AK33" s="627"/>
      <c r="AL33" s="628">
        <v>1.3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97.9</v>
      </c>
      <c r="BN33" s="682"/>
      <c r="BO33" s="682"/>
      <c r="BP33" s="682"/>
      <c r="BQ33" s="684"/>
      <c r="BR33" s="681">
        <v>99.4</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4260972</v>
      </c>
      <c r="CS33" s="653"/>
      <c r="CT33" s="653"/>
      <c r="CU33" s="653"/>
      <c r="CV33" s="653"/>
      <c r="CW33" s="653"/>
      <c r="CX33" s="653"/>
      <c r="CY33" s="654"/>
      <c r="CZ33" s="628">
        <v>39.1</v>
      </c>
      <c r="DA33" s="655"/>
      <c r="DB33" s="655"/>
      <c r="DC33" s="658"/>
      <c r="DD33" s="632">
        <v>3269102</v>
      </c>
      <c r="DE33" s="653"/>
      <c r="DF33" s="653"/>
      <c r="DG33" s="653"/>
      <c r="DH33" s="653"/>
      <c r="DI33" s="653"/>
      <c r="DJ33" s="653"/>
      <c r="DK33" s="654"/>
      <c r="DL33" s="632">
        <v>2099954</v>
      </c>
      <c r="DM33" s="653"/>
      <c r="DN33" s="653"/>
      <c r="DO33" s="653"/>
      <c r="DP33" s="653"/>
      <c r="DQ33" s="653"/>
      <c r="DR33" s="653"/>
      <c r="DS33" s="653"/>
      <c r="DT33" s="653"/>
      <c r="DU33" s="653"/>
      <c r="DV33" s="654"/>
      <c r="DW33" s="628">
        <v>36.799999999999997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136143</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1476160</v>
      </c>
      <c r="CS34" s="624"/>
      <c r="CT34" s="624"/>
      <c r="CU34" s="624"/>
      <c r="CV34" s="624"/>
      <c r="CW34" s="624"/>
      <c r="CX34" s="624"/>
      <c r="CY34" s="625"/>
      <c r="CZ34" s="628">
        <v>13.5</v>
      </c>
      <c r="DA34" s="655"/>
      <c r="DB34" s="655"/>
      <c r="DC34" s="658"/>
      <c r="DD34" s="632">
        <v>1204881</v>
      </c>
      <c r="DE34" s="624"/>
      <c r="DF34" s="624"/>
      <c r="DG34" s="624"/>
      <c r="DH34" s="624"/>
      <c r="DI34" s="624"/>
      <c r="DJ34" s="624"/>
      <c r="DK34" s="625"/>
      <c r="DL34" s="632">
        <v>978289</v>
      </c>
      <c r="DM34" s="624"/>
      <c r="DN34" s="624"/>
      <c r="DO34" s="624"/>
      <c r="DP34" s="624"/>
      <c r="DQ34" s="624"/>
      <c r="DR34" s="624"/>
      <c r="DS34" s="624"/>
      <c r="DT34" s="624"/>
      <c r="DU34" s="624"/>
      <c r="DV34" s="625"/>
      <c r="DW34" s="628">
        <v>17.100000000000001</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256890</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351111</v>
      </c>
      <c r="CS35" s="653"/>
      <c r="CT35" s="653"/>
      <c r="CU35" s="653"/>
      <c r="CV35" s="653"/>
      <c r="CW35" s="653"/>
      <c r="CX35" s="653"/>
      <c r="CY35" s="654"/>
      <c r="CZ35" s="628">
        <v>3.2</v>
      </c>
      <c r="DA35" s="655"/>
      <c r="DB35" s="655"/>
      <c r="DC35" s="658"/>
      <c r="DD35" s="632">
        <v>246880</v>
      </c>
      <c r="DE35" s="653"/>
      <c r="DF35" s="653"/>
      <c r="DG35" s="653"/>
      <c r="DH35" s="653"/>
      <c r="DI35" s="653"/>
      <c r="DJ35" s="653"/>
      <c r="DK35" s="654"/>
      <c r="DL35" s="632">
        <v>221594</v>
      </c>
      <c r="DM35" s="653"/>
      <c r="DN35" s="653"/>
      <c r="DO35" s="653"/>
      <c r="DP35" s="653"/>
      <c r="DQ35" s="653"/>
      <c r="DR35" s="653"/>
      <c r="DS35" s="653"/>
      <c r="DT35" s="653"/>
      <c r="DU35" s="653"/>
      <c r="DV35" s="654"/>
      <c r="DW35" s="628">
        <v>3.9</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359172</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730214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2207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1662124</v>
      </c>
      <c r="CS36" s="624"/>
      <c r="CT36" s="624"/>
      <c r="CU36" s="624"/>
      <c r="CV36" s="624"/>
      <c r="CW36" s="624"/>
      <c r="CX36" s="624"/>
      <c r="CY36" s="625"/>
      <c r="CZ36" s="628">
        <v>15.2</v>
      </c>
      <c r="DA36" s="655"/>
      <c r="DB36" s="655"/>
      <c r="DC36" s="658"/>
      <c r="DD36" s="632">
        <v>1219641</v>
      </c>
      <c r="DE36" s="624"/>
      <c r="DF36" s="624"/>
      <c r="DG36" s="624"/>
      <c r="DH36" s="624"/>
      <c r="DI36" s="624"/>
      <c r="DJ36" s="624"/>
      <c r="DK36" s="625"/>
      <c r="DL36" s="632">
        <v>531821</v>
      </c>
      <c r="DM36" s="624"/>
      <c r="DN36" s="624"/>
      <c r="DO36" s="624"/>
      <c r="DP36" s="624"/>
      <c r="DQ36" s="624"/>
      <c r="DR36" s="624"/>
      <c r="DS36" s="624"/>
      <c r="DT36" s="624"/>
      <c r="DU36" s="624"/>
      <c r="DV36" s="625"/>
      <c r="DW36" s="628">
        <v>9.3000000000000007</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97938</v>
      </c>
      <c r="S37" s="624"/>
      <c r="T37" s="624"/>
      <c r="U37" s="624"/>
      <c r="V37" s="624"/>
      <c r="W37" s="624"/>
      <c r="X37" s="624"/>
      <c r="Y37" s="625"/>
      <c r="Z37" s="626">
        <v>0.9</v>
      </c>
      <c r="AA37" s="626"/>
      <c r="AB37" s="626"/>
      <c r="AC37" s="626"/>
      <c r="AD37" s="627">
        <v>1351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186908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1302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659962</v>
      </c>
      <c r="CS37" s="653"/>
      <c r="CT37" s="653"/>
      <c r="CU37" s="653"/>
      <c r="CV37" s="653"/>
      <c r="CW37" s="653"/>
      <c r="CX37" s="653"/>
      <c r="CY37" s="654"/>
      <c r="CZ37" s="628">
        <v>6.1</v>
      </c>
      <c r="DA37" s="655"/>
      <c r="DB37" s="655"/>
      <c r="DC37" s="658"/>
      <c r="DD37" s="632">
        <v>482462</v>
      </c>
      <c r="DE37" s="653"/>
      <c r="DF37" s="653"/>
      <c r="DG37" s="653"/>
      <c r="DH37" s="653"/>
      <c r="DI37" s="653"/>
      <c r="DJ37" s="653"/>
      <c r="DK37" s="654"/>
      <c r="DL37" s="632">
        <v>252023</v>
      </c>
      <c r="DM37" s="653"/>
      <c r="DN37" s="653"/>
      <c r="DO37" s="653"/>
      <c r="DP37" s="653"/>
      <c r="DQ37" s="653"/>
      <c r="DR37" s="653"/>
      <c r="DS37" s="653"/>
      <c r="DT37" s="653"/>
      <c r="DU37" s="653"/>
      <c r="DV37" s="654"/>
      <c r="DW37" s="628">
        <v>4.4000000000000004</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2064447</v>
      </c>
      <c r="S38" s="624"/>
      <c r="T38" s="624"/>
      <c r="U38" s="624"/>
      <c r="V38" s="624"/>
      <c r="W38" s="624"/>
      <c r="X38" s="624"/>
      <c r="Y38" s="625"/>
      <c r="Z38" s="626">
        <v>18.399999999999999</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34507</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1279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477829</v>
      </c>
      <c r="CS38" s="624"/>
      <c r="CT38" s="624"/>
      <c r="CU38" s="624"/>
      <c r="CV38" s="624"/>
      <c r="CW38" s="624"/>
      <c r="CX38" s="624"/>
      <c r="CY38" s="625"/>
      <c r="CZ38" s="628">
        <v>4.4000000000000004</v>
      </c>
      <c r="DA38" s="655"/>
      <c r="DB38" s="655"/>
      <c r="DC38" s="658"/>
      <c r="DD38" s="632">
        <v>387500</v>
      </c>
      <c r="DE38" s="624"/>
      <c r="DF38" s="624"/>
      <c r="DG38" s="624"/>
      <c r="DH38" s="624"/>
      <c r="DI38" s="624"/>
      <c r="DJ38" s="624"/>
      <c r="DK38" s="625"/>
      <c r="DL38" s="632">
        <v>368250</v>
      </c>
      <c r="DM38" s="624"/>
      <c r="DN38" s="624"/>
      <c r="DO38" s="624"/>
      <c r="DP38" s="624"/>
      <c r="DQ38" s="624"/>
      <c r="DR38" s="624"/>
      <c r="DS38" s="624"/>
      <c r="DT38" s="624"/>
      <c r="DU38" s="624"/>
      <c r="DV38" s="625"/>
      <c r="DW38" s="628">
        <v>6.4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30970</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2556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290548</v>
      </c>
      <c r="CS39" s="653"/>
      <c r="CT39" s="653"/>
      <c r="CU39" s="653"/>
      <c r="CV39" s="653"/>
      <c r="CW39" s="653"/>
      <c r="CX39" s="653"/>
      <c r="CY39" s="654"/>
      <c r="CZ39" s="628">
        <v>2.7</v>
      </c>
      <c r="DA39" s="655"/>
      <c r="DB39" s="655"/>
      <c r="DC39" s="658"/>
      <c r="DD39" s="632">
        <v>207000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11147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12015</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179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3200</v>
      </c>
      <c r="CS40" s="624"/>
      <c r="CT40" s="624"/>
      <c r="CU40" s="624"/>
      <c r="CV40" s="624"/>
      <c r="CW40" s="624"/>
      <c r="CX40" s="624"/>
      <c r="CY40" s="625"/>
      <c r="CZ40" s="628">
        <v>0</v>
      </c>
      <c r="DA40" s="655"/>
      <c r="DB40" s="655"/>
      <c r="DC40" s="658"/>
      <c r="DD40" s="632">
        <v>3200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11243834</v>
      </c>
      <c r="S41" s="699"/>
      <c r="T41" s="699"/>
      <c r="U41" s="699"/>
      <c r="V41" s="699"/>
      <c r="W41" s="699"/>
      <c r="X41" s="699"/>
      <c r="Y41" s="700"/>
      <c r="Z41" s="701">
        <v>100</v>
      </c>
      <c r="AA41" s="701"/>
      <c r="AB41" s="701"/>
      <c r="AC41" s="701"/>
      <c r="AD41" s="702">
        <v>5698549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104634</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361180</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318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3506299</v>
      </c>
      <c r="CS42" s="653"/>
      <c r="CT42" s="653"/>
      <c r="CU42" s="653"/>
      <c r="CV42" s="653"/>
      <c r="CW42" s="653"/>
      <c r="CX42" s="653"/>
      <c r="CY42" s="654"/>
      <c r="CZ42" s="628">
        <v>32.1</v>
      </c>
      <c r="DA42" s="655"/>
      <c r="DB42" s="655"/>
      <c r="DC42" s="658"/>
      <c r="DD42" s="632">
        <v>556534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31040</v>
      </c>
      <c r="CS43" s="653"/>
      <c r="CT43" s="653"/>
      <c r="CU43" s="653"/>
      <c r="CV43" s="653"/>
      <c r="CW43" s="653"/>
      <c r="CX43" s="653"/>
      <c r="CY43" s="654"/>
      <c r="CZ43" s="628">
        <v>0.3</v>
      </c>
      <c r="DA43" s="655"/>
      <c r="DB43" s="655"/>
      <c r="DC43" s="658"/>
      <c r="DD43" s="632">
        <v>4927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3506299</v>
      </c>
      <c r="CS44" s="624"/>
      <c r="CT44" s="624"/>
      <c r="CU44" s="624"/>
      <c r="CV44" s="624"/>
      <c r="CW44" s="624"/>
      <c r="CX44" s="624"/>
      <c r="CY44" s="625"/>
      <c r="CZ44" s="628">
        <v>32.1</v>
      </c>
      <c r="DA44" s="629"/>
      <c r="DB44" s="629"/>
      <c r="DC44" s="635"/>
      <c r="DD44" s="632">
        <v>556534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2266930</v>
      </c>
      <c r="CS45" s="653"/>
      <c r="CT45" s="653"/>
      <c r="CU45" s="653"/>
      <c r="CV45" s="653"/>
      <c r="CW45" s="653"/>
      <c r="CX45" s="653"/>
      <c r="CY45" s="654"/>
      <c r="CZ45" s="628">
        <v>20.8</v>
      </c>
      <c r="DA45" s="655"/>
      <c r="DB45" s="655"/>
      <c r="DC45" s="658"/>
      <c r="DD45" s="632">
        <v>137316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1133728</v>
      </c>
      <c r="CS46" s="624"/>
      <c r="CT46" s="624"/>
      <c r="CU46" s="624"/>
      <c r="CV46" s="624"/>
      <c r="CW46" s="624"/>
      <c r="CX46" s="624"/>
      <c r="CY46" s="625"/>
      <c r="CZ46" s="628">
        <v>10.4</v>
      </c>
      <c r="DA46" s="629"/>
      <c r="DB46" s="629"/>
      <c r="DC46" s="635"/>
      <c r="DD46" s="632">
        <v>400477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10906914</v>
      </c>
      <c r="CS49" s="682"/>
      <c r="CT49" s="682"/>
      <c r="CU49" s="682"/>
      <c r="CV49" s="682"/>
      <c r="CW49" s="682"/>
      <c r="CX49" s="682"/>
      <c r="CY49" s="711"/>
      <c r="CZ49" s="703">
        <v>100</v>
      </c>
      <c r="DA49" s="712"/>
      <c r="DB49" s="712"/>
      <c r="DC49" s="713"/>
      <c r="DD49" s="714">
        <v>6426496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A26Xw/pE4Esz2owNAvssJ5n+0YL7OjeIpe+IDGXY+6kHxETCW9ftKpiFrE5jfHWksh6spLa7Cs0YfKJui2jpQ==" saltValue="ULnsdmw3dtAk6g2yYK5B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11244</v>
      </c>
      <c r="R7" s="753"/>
      <c r="S7" s="753"/>
      <c r="T7" s="753"/>
      <c r="U7" s="753"/>
      <c r="V7" s="753">
        <v>10907</v>
      </c>
      <c r="W7" s="753"/>
      <c r="X7" s="753"/>
      <c r="Y7" s="753"/>
      <c r="Z7" s="753"/>
      <c r="AA7" s="753">
        <v>337</v>
      </c>
      <c r="AB7" s="753"/>
      <c r="AC7" s="753"/>
      <c r="AD7" s="753"/>
      <c r="AE7" s="754"/>
      <c r="AF7" s="755">
        <v>332</v>
      </c>
      <c r="AG7" s="756"/>
      <c r="AH7" s="756"/>
      <c r="AI7" s="756"/>
      <c r="AJ7" s="757"/>
      <c r="AK7" s="758">
        <v>257</v>
      </c>
      <c r="AL7" s="759"/>
      <c r="AM7" s="759"/>
      <c r="AN7" s="759"/>
      <c r="AO7" s="759"/>
      <c r="AP7" s="759">
        <v>13274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11244</v>
      </c>
      <c r="R23" s="793"/>
      <c r="S23" s="793"/>
      <c r="T23" s="793"/>
      <c r="U23" s="793"/>
      <c r="V23" s="793">
        <v>10907</v>
      </c>
      <c r="W23" s="793"/>
      <c r="X23" s="793"/>
      <c r="Y23" s="793"/>
      <c r="Z23" s="793"/>
      <c r="AA23" s="793">
        <v>337</v>
      </c>
      <c r="AB23" s="793"/>
      <c r="AC23" s="793"/>
      <c r="AD23" s="793"/>
      <c r="AE23" s="794"/>
      <c r="AF23" s="795">
        <v>332</v>
      </c>
      <c r="AG23" s="793"/>
      <c r="AH23" s="793"/>
      <c r="AI23" s="793"/>
      <c r="AJ23" s="796"/>
      <c r="AK23" s="797"/>
      <c r="AL23" s="798"/>
      <c r="AM23" s="798"/>
      <c r="AN23" s="798"/>
      <c r="AO23" s="798"/>
      <c r="AP23" s="793">
        <v>13274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1405</v>
      </c>
      <c r="R28" s="823"/>
      <c r="S28" s="823"/>
      <c r="T28" s="823"/>
      <c r="U28" s="823"/>
      <c r="V28" s="823">
        <v>1403</v>
      </c>
      <c r="W28" s="823"/>
      <c r="X28" s="823"/>
      <c r="Y28" s="823"/>
      <c r="Z28" s="823"/>
      <c r="AA28" s="823">
        <v>2</v>
      </c>
      <c r="AB28" s="823"/>
      <c r="AC28" s="823"/>
      <c r="AD28" s="823"/>
      <c r="AE28" s="824"/>
      <c r="AF28" s="825">
        <v>2</v>
      </c>
      <c r="AG28" s="823"/>
      <c r="AH28" s="823"/>
      <c r="AI28" s="823"/>
      <c r="AJ28" s="826"/>
      <c r="AK28" s="827">
        <v>96</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1206</v>
      </c>
      <c r="R29" s="784"/>
      <c r="S29" s="784"/>
      <c r="T29" s="784"/>
      <c r="U29" s="784"/>
      <c r="V29" s="784">
        <v>1158</v>
      </c>
      <c r="W29" s="784"/>
      <c r="X29" s="784"/>
      <c r="Y29" s="784"/>
      <c r="Z29" s="784"/>
      <c r="AA29" s="784">
        <v>48</v>
      </c>
      <c r="AB29" s="784"/>
      <c r="AC29" s="784"/>
      <c r="AD29" s="784"/>
      <c r="AE29" s="785"/>
      <c r="AF29" s="786">
        <v>48</v>
      </c>
      <c r="AG29" s="787"/>
      <c r="AH29" s="787"/>
      <c r="AI29" s="787"/>
      <c r="AJ29" s="788"/>
      <c r="AK29" s="834">
        <v>191</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175</v>
      </c>
      <c r="R30" s="784"/>
      <c r="S30" s="784"/>
      <c r="T30" s="784"/>
      <c r="U30" s="784"/>
      <c r="V30" s="784">
        <v>175</v>
      </c>
      <c r="W30" s="784"/>
      <c r="X30" s="784"/>
      <c r="Y30" s="784"/>
      <c r="Z30" s="784"/>
      <c r="AA30" s="784">
        <v>0</v>
      </c>
      <c r="AB30" s="784"/>
      <c r="AC30" s="784"/>
      <c r="AD30" s="784"/>
      <c r="AE30" s="785"/>
      <c r="AF30" s="786">
        <v>0</v>
      </c>
      <c r="AG30" s="787"/>
      <c r="AH30" s="787"/>
      <c r="AI30" s="787"/>
      <c r="AJ30" s="788"/>
      <c r="AK30" s="834">
        <v>50</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190</v>
      </c>
      <c r="R31" s="784"/>
      <c r="S31" s="784"/>
      <c r="T31" s="784"/>
      <c r="U31" s="784"/>
      <c r="V31" s="784">
        <v>224</v>
      </c>
      <c r="W31" s="784"/>
      <c r="X31" s="784"/>
      <c r="Y31" s="784"/>
      <c r="Z31" s="784"/>
      <c r="AA31" s="784">
        <v>-34</v>
      </c>
      <c r="AB31" s="784"/>
      <c r="AC31" s="784"/>
      <c r="AD31" s="784"/>
      <c r="AE31" s="785"/>
      <c r="AF31" s="786">
        <v>444</v>
      </c>
      <c r="AG31" s="787"/>
      <c r="AH31" s="787"/>
      <c r="AI31" s="787"/>
      <c r="AJ31" s="788"/>
      <c r="AK31" s="834">
        <v>21</v>
      </c>
      <c r="AL31" s="830"/>
      <c r="AM31" s="830"/>
      <c r="AN31" s="830"/>
      <c r="AO31" s="830"/>
      <c r="AP31" s="830">
        <v>69</v>
      </c>
      <c r="AQ31" s="830"/>
      <c r="AR31" s="830"/>
      <c r="AS31" s="830"/>
      <c r="AT31" s="830"/>
      <c r="AU31" s="830">
        <v>22</v>
      </c>
      <c r="AV31" s="830"/>
      <c r="AW31" s="830"/>
      <c r="AX31" s="830"/>
      <c r="AY31" s="830"/>
      <c r="AZ31" s="831" t="s">
        <v>551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113</v>
      </c>
      <c r="R32" s="784"/>
      <c r="S32" s="784"/>
      <c r="T32" s="784"/>
      <c r="U32" s="784"/>
      <c r="V32" s="784">
        <v>111</v>
      </c>
      <c r="W32" s="784"/>
      <c r="X32" s="784"/>
      <c r="Y32" s="784"/>
      <c r="Z32" s="784"/>
      <c r="AA32" s="784">
        <v>2</v>
      </c>
      <c r="AB32" s="784"/>
      <c r="AC32" s="784"/>
      <c r="AD32" s="784"/>
      <c r="AE32" s="785"/>
      <c r="AF32" s="786">
        <v>3</v>
      </c>
      <c r="AG32" s="787"/>
      <c r="AH32" s="787"/>
      <c r="AI32" s="787"/>
      <c r="AJ32" s="788"/>
      <c r="AK32" s="834">
        <v>26</v>
      </c>
      <c r="AL32" s="830"/>
      <c r="AM32" s="830"/>
      <c r="AN32" s="830"/>
      <c r="AO32" s="830"/>
      <c r="AP32" s="830">
        <v>274</v>
      </c>
      <c r="AQ32" s="830"/>
      <c r="AR32" s="830"/>
      <c r="AS32" s="830"/>
      <c r="AT32" s="830"/>
      <c r="AU32" s="830">
        <v>185</v>
      </c>
      <c r="AV32" s="830"/>
      <c r="AW32" s="830"/>
      <c r="AX32" s="830"/>
      <c r="AY32" s="830"/>
      <c r="AZ32" s="831" t="s">
        <v>551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367</v>
      </c>
      <c r="R33" s="784"/>
      <c r="S33" s="784"/>
      <c r="T33" s="784"/>
      <c r="U33" s="784"/>
      <c r="V33" s="784">
        <v>356</v>
      </c>
      <c r="W33" s="784"/>
      <c r="X33" s="784"/>
      <c r="Y33" s="784"/>
      <c r="Z33" s="784"/>
      <c r="AA33" s="784">
        <v>11</v>
      </c>
      <c r="AB33" s="784"/>
      <c r="AC33" s="784"/>
      <c r="AD33" s="784"/>
      <c r="AE33" s="785"/>
      <c r="AF33" s="786">
        <v>24</v>
      </c>
      <c r="AG33" s="787"/>
      <c r="AH33" s="787"/>
      <c r="AI33" s="787"/>
      <c r="AJ33" s="788"/>
      <c r="AK33" s="834">
        <v>135</v>
      </c>
      <c r="AL33" s="830"/>
      <c r="AM33" s="830"/>
      <c r="AN33" s="830"/>
      <c r="AO33" s="830"/>
      <c r="AP33" s="830">
        <v>1363</v>
      </c>
      <c r="AQ33" s="830"/>
      <c r="AR33" s="830"/>
      <c r="AS33" s="830"/>
      <c r="AT33" s="830"/>
      <c r="AU33" s="830">
        <v>1265</v>
      </c>
      <c r="AV33" s="830"/>
      <c r="AW33" s="830"/>
      <c r="AX33" s="830"/>
      <c r="AY33" s="830"/>
      <c r="AZ33" s="831" t="s">
        <v>551</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522</v>
      </c>
      <c r="AG63" s="844"/>
      <c r="AH63" s="844"/>
      <c r="AI63" s="844"/>
      <c r="AJ63" s="845"/>
      <c r="AK63" s="846"/>
      <c r="AL63" s="841"/>
      <c r="AM63" s="841"/>
      <c r="AN63" s="841"/>
      <c r="AO63" s="841"/>
      <c r="AP63" s="844">
        <v>1706</v>
      </c>
      <c r="AQ63" s="844"/>
      <c r="AR63" s="844"/>
      <c r="AS63" s="844"/>
      <c r="AT63" s="844"/>
      <c r="AU63" s="844">
        <v>1777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3254</v>
      </c>
      <c r="R68" s="866"/>
      <c r="S68" s="866"/>
      <c r="T68" s="866"/>
      <c r="U68" s="866"/>
      <c r="V68" s="866">
        <v>3140</v>
      </c>
      <c r="W68" s="866"/>
      <c r="X68" s="866"/>
      <c r="Y68" s="866"/>
      <c r="Z68" s="866"/>
      <c r="AA68" s="866">
        <v>115</v>
      </c>
      <c r="AB68" s="866"/>
      <c r="AC68" s="866"/>
      <c r="AD68" s="866"/>
      <c r="AE68" s="866"/>
      <c r="AF68" s="866">
        <v>115</v>
      </c>
      <c r="AG68" s="866"/>
      <c r="AH68" s="866"/>
      <c r="AI68" s="866"/>
      <c r="AJ68" s="866"/>
      <c r="AK68" s="866" t="s">
        <v>551</v>
      </c>
      <c r="AL68" s="866"/>
      <c r="AM68" s="866"/>
      <c r="AN68" s="866"/>
      <c r="AO68" s="866"/>
      <c r="AP68" s="866">
        <v>325</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17</v>
      </c>
      <c r="R69" s="830"/>
      <c r="S69" s="830"/>
      <c r="T69" s="830"/>
      <c r="U69" s="830"/>
      <c r="V69" s="830">
        <v>16</v>
      </c>
      <c r="W69" s="830"/>
      <c r="X69" s="830"/>
      <c r="Y69" s="830"/>
      <c r="Z69" s="830"/>
      <c r="AA69" s="830">
        <v>1</v>
      </c>
      <c r="AB69" s="830"/>
      <c r="AC69" s="830"/>
      <c r="AD69" s="830"/>
      <c r="AE69" s="830"/>
      <c r="AF69" s="830">
        <v>1</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116</v>
      </c>
      <c r="AG88" s="844"/>
      <c r="AH88" s="844"/>
      <c r="AI88" s="844"/>
      <c r="AJ88" s="844"/>
      <c r="AK88" s="841"/>
      <c r="AL88" s="841"/>
      <c r="AM88" s="841"/>
      <c r="AN88" s="841"/>
      <c r="AO88" s="841"/>
      <c r="AP88" s="844">
        <v>325</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1147295</v>
      </c>
      <c r="AB110" s="900"/>
      <c r="AC110" s="900"/>
      <c r="AD110" s="900"/>
      <c r="AE110" s="901"/>
      <c r="AF110" s="902">
        <v>1185671</v>
      </c>
      <c r="AG110" s="900"/>
      <c r="AH110" s="900"/>
      <c r="AI110" s="900"/>
      <c r="AJ110" s="901"/>
      <c r="AK110" s="902">
        <v>1194781</v>
      </c>
      <c r="AL110" s="900"/>
      <c r="AM110" s="900"/>
      <c r="AN110" s="900"/>
      <c r="AO110" s="901"/>
      <c r="AP110" s="903">
        <v>24.7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11736874</v>
      </c>
      <c r="BR110" s="931"/>
      <c r="BS110" s="931"/>
      <c r="BT110" s="931"/>
      <c r="BU110" s="931"/>
      <c r="BV110" s="931">
        <v>12360546</v>
      </c>
      <c r="BW110" s="931"/>
      <c r="BX110" s="931"/>
      <c r="BY110" s="931"/>
      <c r="BZ110" s="931"/>
      <c r="CA110" s="931">
        <v>13274441</v>
      </c>
      <c r="CB110" s="931"/>
      <c r="CC110" s="931"/>
      <c r="CD110" s="931"/>
      <c r="CE110" s="931"/>
      <c r="CF110" s="944">
        <v>274.60000000000002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154438</v>
      </c>
      <c r="BR111" s="926"/>
      <c r="BS111" s="926"/>
      <c r="BT111" s="926"/>
      <c r="BU111" s="926"/>
      <c r="BV111" s="926">
        <v>113084</v>
      </c>
      <c r="BW111" s="926"/>
      <c r="BX111" s="926"/>
      <c r="BY111" s="926"/>
      <c r="BZ111" s="926"/>
      <c r="CA111" s="926">
        <v>97169</v>
      </c>
      <c r="CB111" s="926"/>
      <c r="CC111" s="926"/>
      <c r="CD111" s="926"/>
      <c r="CE111" s="926"/>
      <c r="CF111" s="920">
        <v>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1781157</v>
      </c>
      <c r="BR112" s="926"/>
      <c r="BS112" s="926"/>
      <c r="BT112" s="926"/>
      <c r="BU112" s="926"/>
      <c r="BV112" s="926">
        <v>1690644</v>
      </c>
      <c r="BW112" s="926"/>
      <c r="BX112" s="926"/>
      <c r="BY112" s="926"/>
      <c r="BZ112" s="926"/>
      <c r="CA112" s="926">
        <v>1472347</v>
      </c>
      <c r="CB112" s="926"/>
      <c r="CC112" s="926"/>
      <c r="CD112" s="926"/>
      <c r="CE112" s="926"/>
      <c r="CF112" s="920">
        <v>30.5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118762</v>
      </c>
      <c r="DH112" s="926"/>
      <c r="DI112" s="926"/>
      <c r="DJ112" s="926"/>
      <c r="DK112" s="926"/>
      <c r="DL112" s="926">
        <v>107965</v>
      </c>
      <c r="DM112" s="926"/>
      <c r="DN112" s="926"/>
      <c r="DO112" s="926"/>
      <c r="DP112" s="926"/>
      <c r="DQ112" s="926">
        <v>97169</v>
      </c>
      <c r="DR112" s="926"/>
      <c r="DS112" s="926"/>
      <c r="DT112" s="926"/>
      <c r="DU112" s="926"/>
      <c r="DV112" s="927">
        <v>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146639</v>
      </c>
      <c r="AB113" s="938"/>
      <c r="AC113" s="938"/>
      <c r="AD113" s="938"/>
      <c r="AE113" s="939"/>
      <c r="AF113" s="940">
        <v>153197</v>
      </c>
      <c r="AG113" s="938"/>
      <c r="AH113" s="938"/>
      <c r="AI113" s="938"/>
      <c r="AJ113" s="939"/>
      <c r="AK113" s="940">
        <v>129135</v>
      </c>
      <c r="AL113" s="938"/>
      <c r="AM113" s="938"/>
      <c r="AN113" s="938"/>
      <c r="AO113" s="939"/>
      <c r="AP113" s="941">
        <v>2.7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v>92417</v>
      </c>
      <c r="CB113" s="926"/>
      <c r="CC113" s="926"/>
      <c r="CD113" s="926"/>
      <c r="CE113" s="926"/>
      <c r="CF113" s="920">
        <v>1.9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1256725</v>
      </c>
      <c r="BR114" s="926"/>
      <c r="BS114" s="926"/>
      <c r="BT114" s="926"/>
      <c r="BU114" s="926"/>
      <c r="BV114" s="926">
        <v>1294930</v>
      </c>
      <c r="BW114" s="926"/>
      <c r="BX114" s="926"/>
      <c r="BY114" s="926"/>
      <c r="BZ114" s="926"/>
      <c r="CA114" s="926">
        <v>1357575</v>
      </c>
      <c r="CB114" s="926"/>
      <c r="CC114" s="926"/>
      <c r="CD114" s="926"/>
      <c r="CE114" s="926"/>
      <c r="CF114" s="920">
        <v>28.1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50118</v>
      </c>
      <c r="AB115" s="938"/>
      <c r="AC115" s="938"/>
      <c r="AD115" s="938"/>
      <c r="AE115" s="939"/>
      <c r="AF115" s="940">
        <v>45896</v>
      </c>
      <c r="AG115" s="938"/>
      <c r="AH115" s="938"/>
      <c r="AI115" s="938"/>
      <c r="AJ115" s="939"/>
      <c r="AK115" s="940">
        <v>19847</v>
      </c>
      <c r="AL115" s="938"/>
      <c r="AM115" s="938"/>
      <c r="AN115" s="938"/>
      <c r="AO115" s="939"/>
      <c r="AP115" s="941">
        <v>0.4</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203</v>
      </c>
      <c r="AB116" s="959"/>
      <c r="AC116" s="959"/>
      <c r="AD116" s="959"/>
      <c r="AE116" s="960"/>
      <c r="AF116" s="961">
        <v>322</v>
      </c>
      <c r="AG116" s="959"/>
      <c r="AH116" s="959"/>
      <c r="AI116" s="959"/>
      <c r="AJ116" s="960"/>
      <c r="AK116" s="961">
        <v>690</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1344255</v>
      </c>
      <c r="AB117" s="979"/>
      <c r="AC117" s="979"/>
      <c r="AD117" s="979"/>
      <c r="AE117" s="980"/>
      <c r="AF117" s="981">
        <v>1385086</v>
      </c>
      <c r="AG117" s="979"/>
      <c r="AH117" s="979"/>
      <c r="AI117" s="979"/>
      <c r="AJ117" s="980"/>
      <c r="AK117" s="981">
        <v>1344453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14929194</v>
      </c>
      <c r="BR119" s="1000"/>
      <c r="BS119" s="1000"/>
      <c r="BT119" s="1000"/>
      <c r="BU119" s="1000"/>
      <c r="BV119" s="1000">
        <v>15459204</v>
      </c>
      <c r="BW119" s="1000"/>
      <c r="BX119" s="1000"/>
      <c r="BY119" s="1000"/>
      <c r="BZ119" s="1000"/>
      <c r="CA119" s="1000">
        <v>16293949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35676</v>
      </c>
      <c r="DH119" s="986"/>
      <c r="DI119" s="986"/>
      <c r="DJ119" s="986"/>
      <c r="DK119" s="987"/>
      <c r="DL119" s="985">
        <v>5119</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8459754</v>
      </c>
      <c r="BR120" s="931"/>
      <c r="BS120" s="931"/>
      <c r="BT120" s="931"/>
      <c r="BU120" s="931"/>
      <c r="BV120" s="931">
        <v>8867421</v>
      </c>
      <c r="BW120" s="931"/>
      <c r="BX120" s="931"/>
      <c r="BY120" s="931"/>
      <c r="BZ120" s="931"/>
      <c r="CA120" s="931">
        <v>8870823</v>
      </c>
      <c r="CB120" s="931"/>
      <c r="CC120" s="931"/>
      <c r="CD120" s="931"/>
      <c r="CE120" s="931"/>
      <c r="CF120" s="944">
        <v>183.5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1264786</v>
      </c>
      <c r="DR120" s="931"/>
      <c r="DS120" s="931"/>
      <c r="DT120" s="931"/>
      <c r="DU120" s="931"/>
      <c r="DV120" s="932">
        <v>26.2</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10796</v>
      </c>
      <c r="AB121" s="959"/>
      <c r="AC121" s="959"/>
      <c r="AD121" s="959"/>
      <c r="AE121" s="960"/>
      <c r="AF121" s="961">
        <v>10796</v>
      </c>
      <c r="AG121" s="959"/>
      <c r="AH121" s="959"/>
      <c r="AI121" s="959"/>
      <c r="AJ121" s="960"/>
      <c r="AK121" s="961">
        <v>10796</v>
      </c>
      <c r="AL121" s="959"/>
      <c r="AM121" s="959"/>
      <c r="AN121" s="959"/>
      <c r="AO121" s="960"/>
      <c r="AP121" s="962">
        <v>0.2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496038</v>
      </c>
      <c r="BR121" s="926"/>
      <c r="BS121" s="926"/>
      <c r="BT121" s="926"/>
      <c r="BU121" s="926"/>
      <c r="BV121" s="926">
        <v>531162</v>
      </c>
      <c r="BW121" s="926"/>
      <c r="BX121" s="926"/>
      <c r="BY121" s="926"/>
      <c r="BZ121" s="926"/>
      <c r="CA121" s="926">
        <v>576107</v>
      </c>
      <c r="CB121" s="926"/>
      <c r="CC121" s="926"/>
      <c r="CD121" s="926"/>
      <c r="CE121" s="926"/>
      <c r="CF121" s="920">
        <v>11.9</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185372</v>
      </c>
      <c r="DR121" s="926"/>
      <c r="DS121" s="926"/>
      <c r="DT121" s="926"/>
      <c r="DU121" s="926"/>
      <c r="DV121" s="927">
        <v>3.8</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9287484</v>
      </c>
      <c r="BR122" s="1000"/>
      <c r="BS122" s="1000"/>
      <c r="BT122" s="1000"/>
      <c r="BU122" s="1000"/>
      <c r="BV122" s="1000">
        <v>9718310</v>
      </c>
      <c r="BW122" s="1000"/>
      <c r="BX122" s="1000"/>
      <c r="BY122" s="1000"/>
      <c r="BZ122" s="1000"/>
      <c r="CA122" s="1000">
        <v>10286974</v>
      </c>
      <c r="CB122" s="1000"/>
      <c r="CC122" s="1000"/>
      <c r="CD122" s="1000"/>
      <c r="CE122" s="1000"/>
      <c r="CF122" s="1017">
        <v>212.8</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23431</v>
      </c>
      <c r="DH122" s="926"/>
      <c r="DI122" s="926"/>
      <c r="DJ122" s="926"/>
      <c r="DK122" s="926"/>
      <c r="DL122" s="926">
        <v>24381</v>
      </c>
      <c r="DM122" s="926"/>
      <c r="DN122" s="926"/>
      <c r="DO122" s="926"/>
      <c r="DP122" s="926"/>
      <c r="DQ122" s="926">
        <v>22189</v>
      </c>
      <c r="DR122" s="926"/>
      <c r="DS122" s="926"/>
      <c r="DT122" s="926"/>
      <c r="DU122" s="926"/>
      <c r="DV122" s="927">
        <v>0.5</v>
      </c>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18243276</v>
      </c>
      <c r="BR123" s="1031"/>
      <c r="BS123" s="1031"/>
      <c r="BT123" s="1031"/>
      <c r="BU123" s="1031"/>
      <c r="BV123" s="1031">
        <v>19116893</v>
      </c>
      <c r="BW123" s="1031"/>
      <c r="BX123" s="1031"/>
      <c r="BY123" s="1031"/>
      <c r="BZ123" s="1031"/>
      <c r="CA123" s="1031">
        <v>19733904</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1757726</v>
      </c>
      <c r="DH124" s="986"/>
      <c r="DI124" s="986"/>
      <c r="DJ124" s="986"/>
      <c r="DK124" s="987"/>
      <c r="DL124" s="985">
        <v>1666263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30588</v>
      </c>
      <c r="AB126" s="959"/>
      <c r="AC126" s="959"/>
      <c r="AD126" s="959"/>
      <c r="AE126" s="960"/>
      <c r="AF126" s="961">
        <v>30557</v>
      </c>
      <c r="AG126" s="959"/>
      <c r="AH126" s="959"/>
      <c r="AI126" s="959"/>
      <c r="AJ126" s="960"/>
      <c r="AK126" s="961">
        <v>5117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8734</v>
      </c>
      <c r="AB127" s="959"/>
      <c r="AC127" s="959"/>
      <c r="AD127" s="959"/>
      <c r="AE127" s="960"/>
      <c r="AF127" s="961">
        <v>4543</v>
      </c>
      <c r="AG127" s="959"/>
      <c r="AH127" s="959"/>
      <c r="AI127" s="959"/>
      <c r="AJ127" s="960"/>
      <c r="AK127" s="961">
        <v>3934</v>
      </c>
      <c r="AL127" s="959"/>
      <c r="AM127" s="959"/>
      <c r="AN127" s="959"/>
      <c r="AO127" s="960"/>
      <c r="AP127" s="962">
        <v>0.1</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49950</v>
      </c>
      <c r="AB128" s="1047"/>
      <c r="AC128" s="1047"/>
      <c r="AD128" s="1047"/>
      <c r="AE128" s="1048"/>
      <c r="AF128" s="1049">
        <v>46799</v>
      </c>
      <c r="AG128" s="1047"/>
      <c r="AH128" s="1047"/>
      <c r="AI128" s="1047"/>
      <c r="AJ128" s="1048"/>
      <c r="AK128" s="1049">
        <v>47960</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14.58</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5448125</v>
      </c>
      <c r="AB129" s="959"/>
      <c r="AC129" s="959"/>
      <c r="AD129" s="959"/>
      <c r="AE129" s="960"/>
      <c r="AF129" s="961">
        <v>5577098</v>
      </c>
      <c r="AG129" s="959"/>
      <c r="AH129" s="959"/>
      <c r="AI129" s="959"/>
      <c r="AJ129" s="960"/>
      <c r="AK129" s="961">
        <v>5726040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19.579999999999998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886539</v>
      </c>
      <c r="AB130" s="959"/>
      <c r="AC130" s="959"/>
      <c r="AD130" s="959"/>
      <c r="AE130" s="960"/>
      <c r="AF130" s="961">
        <v>882918</v>
      </c>
      <c r="AG130" s="959"/>
      <c r="AH130" s="959"/>
      <c r="AI130" s="959"/>
      <c r="AJ130" s="960"/>
      <c r="AK130" s="961">
        <v>891653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4561586</v>
      </c>
      <c r="AB131" s="986"/>
      <c r="AC131" s="986"/>
      <c r="AD131" s="986"/>
      <c r="AE131" s="987"/>
      <c r="AF131" s="985">
        <v>4694180</v>
      </c>
      <c r="AG131" s="986"/>
      <c r="AH131" s="986"/>
      <c r="AI131" s="986"/>
      <c r="AJ131" s="987"/>
      <c r="AK131" s="985">
        <v>4834387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8.9391280000000002</v>
      </c>
      <c r="AB132" s="1097"/>
      <c r="AC132" s="1097"/>
      <c r="AD132" s="1097"/>
      <c r="AE132" s="1098"/>
      <c r="AF132" s="1099">
        <v>9.7007150000000006</v>
      </c>
      <c r="AG132" s="1097"/>
      <c r="AH132" s="1097"/>
      <c r="AI132" s="1097"/>
      <c r="AJ132" s="1098"/>
      <c r="AK132" s="1099">
        <v>8.374174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8.1</v>
      </c>
      <c r="AB133" s="1080"/>
      <c r="AC133" s="1080"/>
      <c r="AD133" s="1080"/>
      <c r="AE133" s="1081"/>
      <c r="AF133" s="1079">
        <v>8.8000000000000007</v>
      </c>
      <c r="AG133" s="1080"/>
      <c r="AH133" s="1080"/>
      <c r="AI133" s="1080"/>
      <c r="AJ133" s="1081"/>
      <c r="AK133" s="1079">
        <v>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gKMNRLhqjIuP4zEJtTTdOyu+IQplcd3auiD7B/nIlWi5bixnAwqu9aLpRdMDtBqHXChthDakie2vT3gPFzxbw==" saltValue="N+wyM92e0d83rKziwjdZ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R7aoMFMInIxychivwkdE/oUjG77FsMg2Kfec7sbtBgOTDyYvNyXG5Bf5uvDBujV+tt1uYTXFkX/5QbGTMSd2w==" saltValue="45nj/YaOQNTXMrvtevrA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V+t4H+ipKQCirEsqrqMN1Z3PA+y6qAD6kihhM47AMnphJR5qFS2UPNaHvah4zsT5bSH4BB6IsKGWzbc234lA==" saltValue="yq1gFY2exbV+7g96oiwy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1279421</v>
      </c>
      <c r="AP9" s="269">
        <v>161932</v>
      </c>
      <c r="AQ9" s="270">
        <v>186275</v>
      </c>
      <c r="AR9" s="271">
        <v>-13.1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200860</v>
      </c>
      <c r="AP10" s="272">
        <v>25422</v>
      </c>
      <c r="AQ10" s="273">
        <v>28060</v>
      </c>
      <c r="AR10" s="274">
        <v>-9.4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7123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57</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55130</v>
      </c>
      <c r="AP13" s="272">
        <v>6978</v>
      </c>
      <c r="AQ13" s="273">
        <v>6435</v>
      </c>
      <c r="AR13" s="274">
        <v>8.4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31040</v>
      </c>
      <c r="AP14" s="272">
        <v>3929</v>
      </c>
      <c r="AQ14" s="273">
        <v>3786</v>
      </c>
      <c r="AR14" s="274">
        <v>3.8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-50908</v>
      </c>
      <c r="AP15" s="272">
        <v>-6443</v>
      </c>
      <c r="AQ15" s="273">
        <v>-9323</v>
      </c>
      <c r="AR15" s="274">
        <v>-30.9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1515543</v>
      </c>
      <c r="AP16" s="272">
        <v>191817</v>
      </c>
      <c r="AQ16" s="273">
        <v>222412</v>
      </c>
      <c r="AR16" s="274">
        <v>-13.8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17.97</v>
      </c>
      <c r="AP21" s="286">
        <v>17.59</v>
      </c>
      <c r="AQ21" s="287">
        <v>0.38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v>
      </c>
      <c r="AP22" s="291">
        <v>95.9</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1194781</v>
      </c>
      <c r="AP32" s="300">
        <v>151219</v>
      </c>
      <c r="AQ32" s="301">
        <v>124581</v>
      </c>
      <c r="AR32" s="302">
        <v>21.4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v>76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163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129135</v>
      </c>
      <c r="AP35" s="300">
        <v>16344</v>
      </c>
      <c r="AQ35" s="301">
        <v>24428</v>
      </c>
      <c r="AR35" s="302">
        <v>-33.1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4294</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19847</v>
      </c>
      <c r="AP37" s="300">
        <v>2512</v>
      </c>
      <c r="AQ37" s="301">
        <v>880</v>
      </c>
      <c r="AR37" s="302">
        <v>185.5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690</v>
      </c>
      <c r="AP38" s="303">
        <v>87</v>
      </c>
      <c r="AQ38" s="304">
        <v>22</v>
      </c>
      <c r="AR38" s="292">
        <v>295.5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-47960</v>
      </c>
      <c r="AP39" s="300">
        <v>-6070</v>
      </c>
      <c r="AQ39" s="301">
        <v>-5293</v>
      </c>
      <c r="AR39" s="302">
        <v>14.7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-891653</v>
      </c>
      <c r="AP40" s="300">
        <v>-112853</v>
      </c>
      <c r="AQ40" s="301">
        <v>-99375</v>
      </c>
      <c r="AR40" s="302">
        <v>13.6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404840</v>
      </c>
      <c r="AP41" s="300">
        <v>51239</v>
      </c>
      <c r="AQ41" s="301">
        <v>49775</v>
      </c>
      <c r="AR41" s="302">
        <v>2.9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2035634</v>
      </c>
      <c r="AN51" s="322">
        <v>240363</v>
      </c>
      <c r="AO51" s="323">
        <v>5</v>
      </c>
      <c r="AP51" s="324">
        <v>200194</v>
      </c>
      <c r="AQ51" s="325">
        <v>5.2</v>
      </c>
      <c r="AR51" s="326">
        <v>-0.2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897266</v>
      </c>
      <c r="AN52" s="330">
        <v>105947</v>
      </c>
      <c r="AO52" s="331">
        <v>40.200000000000003</v>
      </c>
      <c r="AP52" s="332">
        <v>106422</v>
      </c>
      <c r="AQ52" s="333">
        <v>20.100000000000001</v>
      </c>
      <c r="AR52" s="334">
        <v>20.100000000000001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2464494</v>
      </c>
      <c r="AN53" s="322">
        <v>296356</v>
      </c>
      <c r="AO53" s="323">
        <v>23.3</v>
      </c>
      <c r="AP53" s="324">
        <v>196914</v>
      </c>
      <c r="AQ53" s="325">
        <v>-1.6</v>
      </c>
      <c r="AR53" s="326">
        <v>24.9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756556</v>
      </c>
      <c r="AN54" s="330">
        <v>90976</v>
      </c>
      <c r="AO54" s="331">
        <v>-14.1</v>
      </c>
      <c r="AP54" s="332">
        <v>98966</v>
      </c>
      <c r="AQ54" s="333">
        <v>-7</v>
      </c>
      <c r="AR54" s="334">
        <v>-7.1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3656747</v>
      </c>
      <c r="AN55" s="322">
        <v>451673</v>
      </c>
      <c r="AO55" s="323">
        <v>52.4</v>
      </c>
      <c r="AP55" s="324">
        <v>204757</v>
      </c>
      <c r="AQ55" s="325">
        <v>4</v>
      </c>
      <c r="AR55" s="326">
        <v>48.4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1054834</v>
      </c>
      <c r="AN56" s="330">
        <v>130291</v>
      </c>
      <c r="AO56" s="331">
        <v>43.2</v>
      </c>
      <c r="AP56" s="332">
        <v>106071</v>
      </c>
      <c r="AQ56" s="333">
        <v>7.2</v>
      </c>
      <c r="AR56" s="334">
        <v>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3292097</v>
      </c>
      <c r="AN57" s="322">
        <v>412388</v>
      </c>
      <c r="AO57" s="323">
        <v>-8.6999999999999993</v>
      </c>
      <c r="AP57" s="324">
        <v>194971</v>
      </c>
      <c r="AQ57" s="325">
        <v>-4.8</v>
      </c>
      <c r="AR57" s="326">
        <v>-3.9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969556</v>
      </c>
      <c r="AN58" s="330">
        <v>121453</v>
      </c>
      <c r="AO58" s="331">
        <v>-6.8</v>
      </c>
      <c r="AP58" s="332">
        <v>105966</v>
      </c>
      <c r="AQ58" s="333">
        <v>-0.1</v>
      </c>
      <c r="AR58" s="334">
        <v>-6.7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3506299</v>
      </c>
      <c r="AN59" s="322">
        <v>443779</v>
      </c>
      <c r="AO59" s="323">
        <v>7.6</v>
      </c>
      <c r="AP59" s="324">
        <v>224172</v>
      </c>
      <c r="AQ59" s="325">
        <v>15</v>
      </c>
      <c r="AR59" s="326">
        <v>-7.4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1133728</v>
      </c>
      <c r="AN60" s="330">
        <v>143492</v>
      </c>
      <c r="AO60" s="331">
        <v>18.100000000000001</v>
      </c>
      <c r="AP60" s="332">
        <v>117611</v>
      </c>
      <c r="AQ60" s="333">
        <v>11</v>
      </c>
      <c r="AR60" s="334">
        <v>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2991054</v>
      </c>
      <c r="AN61" s="337">
        <v>368912</v>
      </c>
      <c r="AO61" s="338">
        <v>15.9</v>
      </c>
      <c r="AP61" s="339">
        <v>204202</v>
      </c>
      <c r="AQ61" s="340">
        <v>3.6</v>
      </c>
      <c r="AR61" s="326">
        <v>12.3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962388</v>
      </c>
      <c r="AN62" s="330">
        <v>118432</v>
      </c>
      <c r="AO62" s="331">
        <v>16.100000000000001</v>
      </c>
      <c r="AP62" s="332">
        <v>107007</v>
      </c>
      <c r="AQ62" s="333">
        <v>6.2</v>
      </c>
      <c r="AR62" s="334">
        <v>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gc8XeQ+4knhUdKz59Ey0ptGNBS5ySsw+ZtwTZEzv1h4LddW3YE5shz6GyUXCkJmaVe1JfRp7BLCw85doCEBAA==" saltValue="YGM5W7E7U1PNzY7+mGZr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HL5KV6HtDwcrbbygKqfj11OBQPGHqGO2QgsYqSdUH0FekijvlKDPbeYqNhmS3GBNQ/2zAX6tqMAPU1Uvx7OZKw==" saltValue="48ERLanpWoOUKoKAups8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2" zoomScaleNormal="100" zoomScaleSheetLayoutView="55" workbookViewId="0">
      <selection activeCell="A72" sqref="A7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8/Ww1az2lDWJeuzm3g2H5CMHoyKcwERRmLwuKZCDojnW6/MnsqFN3MfSVin3ySMAll20ipz5XdBmjrKea76Aww==" saltValue="MMvoTHpFkHRlLZpFFp/5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77.77</v>
      </c>
      <c r="G47" s="12">
        <v>81.59</v>
      </c>
      <c r="H47" s="12">
        <v>91.44</v>
      </c>
      <c r="I47" s="12">
        <v>98.37</v>
      </c>
      <c r="J47" s="13">
        <v>96.45</v>
      </c>
    </row>
    <row r="48" spans="2:10" ht="57.75" customHeight="1" x14ac:dyDescent="0.15">
      <c r="B48" s="14"/>
      <c r="C48" s="1141" t="s">
        <v>4</v>
      </c>
      <c r="D48" s="1141"/>
      <c r="E48" s="1142"/>
      <c r="F48" s="15">
        <v>6.82</v>
      </c>
      <c r="G48" s="16">
        <v>7.3</v>
      </c>
      <c r="H48" s="16">
        <v>10.39</v>
      </c>
      <c r="I48" s="16">
        <v>6.42</v>
      </c>
      <c r="J48" s="17">
        <v>5.8</v>
      </c>
    </row>
    <row r="49" spans="2:10" ht="57.75" customHeight="1" thickBot="1" x14ac:dyDescent="0.2">
      <c r="B49" s="18"/>
      <c r="C49" s="1143" t="s">
        <v>5</v>
      </c>
      <c r="D49" s="1143"/>
      <c r="E49" s="1144"/>
      <c r="F49" s="19">
        <v>3.74</v>
      </c>
      <c r="G49" s="20">
        <v>9.2899999999999991</v>
      </c>
      <c r="H49" s="20">
        <v>10.92</v>
      </c>
      <c r="I49" s="20">
        <v>5.31</v>
      </c>
      <c r="J49" s="21">
        <v>0.19</v>
      </c>
    </row>
    <row r="50" spans="2:10" x14ac:dyDescent="0.15"/>
  </sheetData>
  <sheetProtection algorithmName="SHA-512" hashValue="SnkBPwxKfxDEGrDluHI0vBgivKLyXBBK0CkJOmjZXSLmcBFtFwwpd9QnNglknaqCikExcO/3DGA867n+ZY8Ojg==" saltValue="XTjrgQBZPsxZJxnFGTSB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峯田 実</cp:lastModifiedBy>
  <cp:lastPrinted>2026-03-09T05:04:14Z</cp:lastPrinted>
  <dcterms:created xsi:type="dcterms:W3CDTF">2026-02-23T04:13:24Z</dcterms:created>
  <dcterms:modified xsi:type="dcterms:W3CDTF">2026-03-12T04:01:06Z</dcterms:modified>
  <cp:category/>
</cp:coreProperties>
</file>