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Y:\04 財政係\財政状況公表\※財政状況資料集（毎年ＨＰアップあり）\R5決算\20250310【3.12〆】R5財政状況資料集作成\"/>
    </mc:Choice>
  </mc:AlternateContent>
  <xr:revisionPtr revIDLastSave="0" documentId="13_ncr:1_{544B13B9-8FCF-4665-B3DC-401BBCE78DE4}"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U34" i="10"/>
  <c r="C34" i="10"/>
  <c r="U35" i="10" l="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<sst xmlns="http://schemas.openxmlformats.org/spreadsheetml/2006/main" count="1041" uniqueCount="554">
  <si>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</si>
  <si>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</si>
  <si>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</si>
  <si>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</si>
  <si>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</si>
  <si>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</si>
  <si>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</si>
  <si>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</si>
  <si>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</si>
  <si>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</si>
  <si>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</si>
  <si>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</si>
  <si>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</si>
  <si>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</si>
  <si>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</si>
  <si>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</si>
  <si>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</si>
  <si>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</si>
  <si>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</si>
  <si>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</si>
  <si>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</si>
  <si>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</si>
  <si>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</si>
  <si>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</si>
  <si>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</si>
  <si>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</si>
  <si>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</si>
  <si>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</si>
  <si>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</si>
  <si>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</si>
  <si>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</si>
  <si>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</si>
  <si>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</si>
  <si>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</si>
  <si>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</si>
  <si>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</si>
  <si>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</si>
  <si>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</si>
  <si>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</si>
  <si>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</si>
  <si>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</si>
  <si>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</si>
  <si>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</si>
  <si>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</si>
  <si>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</si>
  <si>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</si>
  <si>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</si>
  <si>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</si>
  <si>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</si>
  <si>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</si>
  <si>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</si>
  <si>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</si>
  <si>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</si>
  <si>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</si>
  <si>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</si>
  <si>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</si>
  <si>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</si>
  <si>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</si>
  <si>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</si>
  <si>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</si>
  <si>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</si>
  <si>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</si>
  <si>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</si>
  <si>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</si>
  <si>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</si>
  <si>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</si>
  <si>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</si>
  <si>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</si>
  <si>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</si>
  <si>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</si>
  <si>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</si>
  <si>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</si>
  <si>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</si>
  <si>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</si>
  <si>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</si>
  <si>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</si>
  <si>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</si>
  <si>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</si>
  <si>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</si>
  <si>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</si>
  <si>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</si>
  <si>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</si>
  <si>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</si>
  <si>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</si>
  <si>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</si>
  <si>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</si>
  <si>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</si>
  <si>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</si>
  <si>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</si>
  <si>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</si>
  <si>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</si>
  <si>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</si>
  <si>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</si>
  <si>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</si>
  <si>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湧別町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</si>
  <si>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</si>
  <si>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</si>
  <si>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</si>
  <si>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</si>
  <si>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</si>
  <si>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</si>
  <si>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</si>
  <si>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</si>
  <si>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</si>
  <si>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</si>
  <si>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</si>
  <si>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</si>
  <si>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</si>
  <si>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</si>
  <si>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</si>
  <si>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</si>
  <si>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</si>
  <si>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</si>
  <si>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</si>
  <si>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</si>
  <si>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</si>
  <si>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</si>
  <si>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</si>
  <si>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</si>
  <si>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</si>
  <si>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</si>
  <si>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</si>
  <si>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</si>
  <si>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</si>
  <si>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</si>
  <si>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</si>
  <si>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</si>
  <si>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</si>
  <si>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</si>
  <si>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</si>
  <si>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</si>
  <si>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</si>
  <si>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</si>
  <si>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</si>
  <si>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</si>
  <si>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</si>
  <si>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</si>
  <si>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</si>
  <si>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</si>
  <si>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</si>
  <si>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</si>
  <si>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</si>
  <si>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</si>
  <si>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</si>
  <si>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</si>
  <si>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</si>
  <si>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</si>
  <si>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</si>
  <si>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</si>
  <si>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</si>
  <si>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</si>
  <si>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</si>
  <si>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</si>
  <si>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</si>
  <si>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</si>
  <si>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</si>
  <si>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</si>
  <si>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</si>
  <si>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</si>
  <si>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</si>
  <si>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</si>
  <si>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</si>
  <si>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</si>
  <si>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</si>
  <si>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</si>
  <si>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</si>
  <si>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</si>
  <si>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</si>
  <si>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</si>
  <si>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</si>
  <si>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</si>
  <si>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</si>
  <si>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</si>
  <si>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</si>
  <si>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</si>
  <si>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</si>
  <si>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</si>
  <si>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</si>
  <si>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</si>
  <si>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</si>
  <si>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</si>
  <si>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</si>
  <si>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</si>
  <si>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</si>
  <si>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</si>
  <si>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</si>
  <si>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</si>
  <si>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</si>
  <si>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</si>
  <si>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</si>
  <si>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</si>
  <si>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</si>
  <si>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</si>
  <si>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</si>
  <si>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</si>
  <si>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</si>
  <si>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</si>
  <si>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</si>
  <si>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</si>
  <si>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</si>
  <si>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</si>
  <si>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</si>
  <si>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</si>
  <si>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北海道湧別町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</si>
  <si>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</si>
  <si>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</si>
  <si>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</si>
  <si>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</si>
  <si>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</si>
  <si>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</si>
  <si>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</si>
  <si>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</si>
  <si>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</si>
  <si>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</si>
  <si>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</si>
  <si>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</si>
  <si>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</si>
  <si>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</si>
  <si>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</si>
  <si>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</si>
  <si>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</si>
  <si>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</si>
  <si>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</si>
  <si>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</si>
  <si>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</si>
  <si>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</si>
  <si>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</si>
  <si>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</si>
  <si>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</si>
  <si>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</si>
  <si>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</si>
  <si>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</si>
  <si>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</si>
  <si>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</si>
  <si>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</si>
  <si>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</si>
  <si>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</si>
  <si>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</si>
  <si>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</si>
  <si>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</si>
  <si>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</si>
  <si>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</si>
  <si>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</si>
  <si>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</si>
  <si>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</si>
  <si>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</si>
  <si>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</si>
  <si>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</si>
  <si>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</si>
  <si>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</si>
  <si>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</si>
  <si>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</si>
  <si>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</si>
  <si>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</si>
  <si>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</si>
  <si>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</si>
  <si>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</si>
  <si>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</si>
  <si>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</si>
  <si>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</si>
  <si>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</si>
  <si>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</si>
  <si>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</si>
  <si>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</si>
  <si>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</si>
  <si>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</si>
  <si>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</si>
  <si>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</si>
  <si>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</si>
  <si>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</si>
  <si>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</si>
  <si>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</si>
  <si>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</si>
  <si>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</si>
  <si>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</si>
  <si>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</si>
  <si>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</si>
  <si>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</si>
  <si>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</si>
  <si>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</si>
  <si>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</si>
  <si>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</si>
  <si>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</si>
  <si>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</si>
  <si>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</si>
  <si>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</si>
  <si>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</si>
  <si>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</si>
  <si>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</si>
  <si>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</si>
  <si>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</si>
  <si>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</si>
  <si>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</si>
  <si>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</si>
  <si>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</si>
  <si>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</si>
  <si>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</si>
  <si>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</si>
  <si>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</si>
  <si>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</si>
  <si>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</si>
  <si>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</si>
  <si>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</si>
  <si>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</si>
  <si>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</si>
  <si>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</si>
  <si>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</si>
  <si>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</si>
  <si>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</si>
  <si>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</si>
  <si>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</si>
  <si>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</si>
  <si>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</si>
  <si>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</si>
  <si>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</si>
  <si>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</si>
  <si>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</si>
  <si>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</si>
  <si>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</si>
  <si>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</si>
  <si>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</si>
  <si>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</si>
  <si>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</si>
  <si>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</si>
  <si>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</si>
  <si>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</si>
  <si>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</si>
  <si>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</si>
  <si>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</si>
  <si>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</si>
  <si>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</si>
  <si>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</si>
  <si>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</si>
  <si>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</si>
  <si>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</si>
  <si>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</si>
  <si>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</si>
  <si>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</si>
  <si>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</si>
  <si>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</si>
  <si>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</si>
  <si>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</si>
  <si>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</si>
  <si>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</si>
  <si>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</si>
  <si>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</si>
  <si>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</si>
  <si>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</si>
  <si>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</si>
  <si>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</si>
  <si>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</si>
  <si>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</si>
  <si>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</si>
  <si>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</si>
  <si>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北海道湧別町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</si>
  <si>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</si>
  <si>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</si>
  <si>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</si>
  <si>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</si>
  <si>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</si>
  <si>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</si>
  <si>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</si>
  <si>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</si>
  <si>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</si>
  <si>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</si>
  <si>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</si>
  <si>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</si>
  <si>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</si>
  <si>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</si>
  <si>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</si>
  <si>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</si>
  <si>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</si>
  <si>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</si>
  <si>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</si>
  <si>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</si>
  <si>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</si>
  <si>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</si>
  <si>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</si>
  <si>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</si>
  <si>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</si>
  <si>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</si>
  <si>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</si>
  <si>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</si>
  <si>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</si>
  <si>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</si>
  <si>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</si>
  <si>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</si>
  <si>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</si>
  <si>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</si>
  <si>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</si>
  <si>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</si>
  <si>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</si>
  <si>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</si>
  <si>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</si>
  <si>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</si>
  <si>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</si>
  <si>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</si>
  <si>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</si>
  <si>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</si>
  <si>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</si>
  <si>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</si>
  <si>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</si>
  <si>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</si>
  <si>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</si>
  <si>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</si>
  <si>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</si>
  <si>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</si>
  <si>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</si>
  <si>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</si>
  <si>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</si>
  <si>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</si>
  <si>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</si>
  <si>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</si>
  <si>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</si>
  <si>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</si>
  <si>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</si>
  <si>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</si>
  <si>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</si>
  <si>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</si>
  <si>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</si>
  <si>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</si>
  <si>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</si>
  <si>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</si>
  <si>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</si>
  <si>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</si>
  <si>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</si>
  <si>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</si>
  <si>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</si>
  <si>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</si>
  <si>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</si>
  <si>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</si>
  <si>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</si>
  <si>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</si>
  <si>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</si>
  <si>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</si>
  <si>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</si>
  <si>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</si>
  <si>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</si>
  <si>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</si>
  <si>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</si>
  <si>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</si>
  <si>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</si>
  <si>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</si>
  <si>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</si>
  <si>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</si>
  <si>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</si>
  <si>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</si>
  <si>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</si>
  <si>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</si>
  <si>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</si>
  <si>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</si>
  <si>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</si>
  <si>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</si>
  <si>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</si>
  <si>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</si>
  <si>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</si>
  <si>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</si>
  <si>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</si>
  <si>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</si>
  <si>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</si>
  <si>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</si>
  <si>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</si>
  <si>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</si>
  <si>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</si>
  <si>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</si>
  <si>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</si>
  <si>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</si>
  <si>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</si>
  <si>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</si>
  <si>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</si>
  <si>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</si>
  <si>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</si>
  <si>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</si>
  <si>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</si>
  <si>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</si>
  <si>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</si>
  <si>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</si>
  <si>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</si>
  <si>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</si>
  <si>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</si>
  <si>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</si>
  <si>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</si>
  <si>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</si>
  <si>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</si>
  <si>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</si>
  <si>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</si>
  <si>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</si>
  <si>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</si>
  <si>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</si>
  <si>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</si>
  <si>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</si>
  <si>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</si>
  <si>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</si>
  <si>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</si>
  <si>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</si>
  <si>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</si>
  <si>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</si>
  <si>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</si>
  <si>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</si>
  <si>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</si>
  <si>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</si>
  <si>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</si>
  <si>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</si>
  <si>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</si>
  <si>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</si>
  <si>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</si>
  <si>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</si>
  <si>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</si>
  <si>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</si>
  <si>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</si>
  <si>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</si>
  <si>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</si>
  <si>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</si>
  <si>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</si>
  <si>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</si>
  <si>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</si>
  <si>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</si>
  <si>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</si>
  <si>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</si>
  <si>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</si>
  <si>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</si>
  <si>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</si>
  <si>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</si>
  <si>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</si>
  <si>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</si>
  <si>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</si>
  <si>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</si>
  <si>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</si>
  <si>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</si>
  <si>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</si>
  <si>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</si>
  <si>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</si>
  <si>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</si>
  <si>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介護保険特別会計</t>
  </si>
  <si>
    <t>下水道事業特別会計</t>
  </si>
  <si>
    <t>簡易水道事業特別会計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</si>
  <si>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</si>
  <si>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</si>
  <si>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</si>
  <si>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</si>
  <si>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</si>
  <si>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</si>
  <si>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</si>
  <si>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</si>
  <si>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</si>
  <si>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旧国鉄代替輸送確保基金</t>
  </si>
  <si>
    <t>ふるさと創生基金</t>
    <phoneticPr fontId="2"/>
  </si>
  <si>
    <t>公共施設整備基金</t>
    <phoneticPr fontId="2"/>
  </si>
  <si>
    <t>地域福祉基金</t>
    <phoneticPr fontId="2"/>
  </si>
  <si>
    <t>畑地かんがい排水施設整備基金</t>
    <phoneticPr fontId="2"/>
  </si>
  <si>
    <t>-</t>
    <phoneticPr fontId="2"/>
  </si>
  <si>
    <t>遠軽地区広域組合</t>
    <rPh sb="0" eb="4">
      <t>エンガルチク</t>
    </rPh>
    <rPh sb="4" eb="6">
      <t>コウイキ</t>
    </rPh>
    <rPh sb="6" eb="8">
      <t>クミアイ</t>
    </rPh>
    <phoneticPr fontId="2"/>
  </si>
  <si>
    <t>網走地方教育研修センター</t>
    <rPh sb="0" eb="2">
      <t>アバシリ</t>
    </rPh>
    <rPh sb="2" eb="4">
      <t>チホウ</t>
    </rPh>
    <rPh sb="4" eb="6">
      <t>キョウイク</t>
    </rPh>
    <rPh sb="6" eb="8">
      <t>ケンシュウ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</si>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</sst>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8D1D-4EBE-96F5-E4CBA0C7CE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228815</c:v>
                </c:pt>
                <c:pt idx="1">
                  <c:v>240363</c:v>
                </c:pt>
                <c:pt idx="2">
                  <c:v>296356</c:v>
                </c:pt>
                <c:pt idx="3">
                  <c:v>451673</c:v>
                </c:pt>
                <c:pt idx="4">
                  <c:v>412388</c:v>
                </c:pt>
              </c:numCache>
            </c:numRef>
          </c:val>
          <c:smooth val="0"/>
          <c:extLst>
            <c:ext xmlns:c16="http://schemas.microsoft.com/office/drawing/2014/chart" uri="{C3380CC4-5D6E-409C-BE32-E72D297353CC}">
              <c16:uniqueId val="{00000001-8D1D-4EBE-96F5-E4CBA0C7CE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6.46</c:v>
                </c:pt>
                <c:pt idx="1">
                  <c:v>6.82</c:v>
                </c:pt>
                <c:pt idx="2">
                  <c:v>7.3</c:v>
                </c:pt>
                <c:pt idx="3">
                  <c:v>10.39</c:v>
                </c:pt>
                <c:pt idx="4">
                  <c:v>6.42</c:v>
                </c:pt>
              </c:numCache>
            </c:numRef>
          </c:val>
          <c:extLst>
            <c:ext xmlns:c16="http://schemas.microsoft.com/office/drawing/2014/chart" uri="{C3380CC4-5D6E-409C-BE32-E72D297353CC}">
              <c16:uniqueId val="{00000000-EF45-40A5-B74A-11534E8BF7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77.67</c:v>
                </c:pt>
                <c:pt idx="1">
                  <c:v>77.77</c:v>
                </c:pt>
                <c:pt idx="2">
                  <c:v>81.59</c:v>
                </c:pt>
                <c:pt idx="3">
                  <c:v>91.44</c:v>
                </c:pt>
                <c:pt idx="4">
                  <c:v>98.37</c:v>
                </c:pt>
              </c:numCache>
            </c:numRef>
          </c:val>
          <c:extLst>
            <c:ext xmlns:c16="http://schemas.microsoft.com/office/drawing/2014/chart" uri="{C3380CC4-5D6E-409C-BE32-E72D297353CC}">
              <c16:uniqueId val="{00000001-EF45-40A5-B74A-11534E8BF7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0.27</c:v>
                </c:pt>
                <c:pt idx="1">
                  <c:v>3.74</c:v>
                </c:pt>
                <c:pt idx="2">
                  <c:v>9.2899999999999991</c:v>
                </c:pt>
                <c:pt idx="3">
                  <c:v>10.92</c:v>
                </c:pt>
                <c:pt idx="4">
                  <c:v>5.31</c:v>
                </c:pt>
              </c:numCache>
            </c:numRef>
          </c:val>
          <c:smooth val="0"/>
          <c:extLst>
            <c:ext xmlns:c16="http://schemas.microsoft.com/office/drawing/2014/chart" uri="{C3380CC4-5D6E-409C-BE32-E72D297353CC}">
              <c16:uniqueId val="{00000002-EF45-40A5-B74A-11534E8BF7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14-4E38-B251-C30D49D64F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14-4E38-B251-C30D49D64F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14-4E38-B251-C30D49D64F7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214-4E38-B251-C30D49D64F7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0.12</c:v>
                </c:pt>
                <c:pt idx="4">
                  <c:v>#N/A</c:v>
                </c:pt>
                <c:pt idx="5">
                  <c:v>0.08</c:v>
                </c:pt>
                <c:pt idx="6">
                  <c:v>#N/A</c:v>
                </c:pt>
                <c:pt idx="7">
                  <c:v>0.02</c:v>
                </c:pt>
                <c:pt idx="8">
                  <c:v>#N/A</c:v>
                </c:pt>
                <c:pt idx="9">
                  <c:v>0.08</c:v>
                </c:pt>
              </c:numCache>
            </c:numRef>
          </c:val>
          <c:extLst>
            <c:ext xmlns:c16="http://schemas.microsoft.com/office/drawing/2014/chart" uri="{C3380CC4-5D6E-409C-BE32-E72D297353CC}">
              <c16:uniqueId val="{00000004-1214-4E38-B251-C30D49D64F74}"/>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0.11</c:v>
                </c:pt>
              </c:numCache>
            </c:numRef>
          </c:val>
          <c:extLst>
            <c:ext xmlns:c16="http://schemas.microsoft.com/office/drawing/2014/chart" uri="{C3380CC4-5D6E-409C-BE32-E72D297353CC}">
              <c16:uniqueId val="{00000005-1214-4E38-B251-C30D49D64F7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0.2</c:v>
                </c:pt>
              </c:numCache>
            </c:numRef>
          </c:val>
          <c:extLst>
            <c:ext xmlns:c16="http://schemas.microsoft.com/office/drawing/2014/chart" uri="{C3380CC4-5D6E-409C-BE32-E72D297353CC}">
              <c16:uniqueId val="{00000006-1214-4E38-B251-C30D49D64F7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0.42</c:v>
                </c:pt>
                <c:pt idx="2">
                  <c:v>#N/A</c:v>
                </c:pt>
                <c:pt idx="3">
                  <c:v>0.09</c:v>
                </c:pt>
                <c:pt idx="4">
                  <c:v>#N/A</c:v>
                </c:pt>
                <c:pt idx="5">
                  <c:v>0.5</c:v>
                </c:pt>
                <c:pt idx="6">
                  <c:v>#N/A</c:v>
                </c:pt>
                <c:pt idx="7">
                  <c:v>0.56999999999999995</c:v>
                </c:pt>
                <c:pt idx="8">
                  <c:v>#N/A</c:v>
                </c:pt>
                <c:pt idx="9">
                  <c:v>0.73</c:v>
                </c:pt>
              </c:numCache>
            </c:numRef>
          </c:val>
          <c:extLst>
            <c:ext xmlns:c16="http://schemas.microsoft.com/office/drawing/2014/chart" uri="{C3380CC4-5D6E-409C-BE32-E72D297353CC}">
              <c16:uniqueId val="{00000007-1214-4E38-B251-C30D49D64F7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6.46</c:v>
                </c:pt>
                <c:pt idx="2">
                  <c:v>#N/A</c:v>
                </c:pt>
                <c:pt idx="3">
                  <c:v>6.82</c:v>
                </c:pt>
                <c:pt idx="4">
                  <c:v>#N/A</c:v>
                </c:pt>
                <c:pt idx="5">
                  <c:v>7.3</c:v>
                </c:pt>
                <c:pt idx="6">
                  <c:v>#N/A</c:v>
                </c:pt>
                <c:pt idx="7">
                  <c:v>10.38</c:v>
                </c:pt>
                <c:pt idx="8">
                  <c:v>#N/A</c:v>
                </c:pt>
                <c:pt idx="9">
                  <c:v>6.41</c:v>
                </c:pt>
              </c:numCache>
            </c:numRef>
          </c:val>
          <c:extLst>
            <c:ext xmlns:c16="http://schemas.microsoft.com/office/drawing/2014/chart" uri="{C3380CC4-5D6E-409C-BE32-E72D297353CC}">
              <c16:uniqueId val="{00000008-1214-4E38-B251-C30D49D64F7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4.8899999999999997</c:v>
                </c:pt>
                <c:pt idx="2">
                  <c:v>#N/A</c:v>
                </c:pt>
                <c:pt idx="3">
                  <c:v>5.65</c:v>
                </c:pt>
                <c:pt idx="4">
                  <c:v>#N/A</c:v>
                </c:pt>
                <c:pt idx="5">
                  <c:v>6.08</c:v>
                </c:pt>
                <c:pt idx="6">
                  <c:v>#N/A</c:v>
                </c:pt>
                <c:pt idx="7">
                  <c:v>6.91</c:v>
                </c:pt>
                <c:pt idx="8">
                  <c:v>#N/A</c:v>
                </c:pt>
                <c:pt idx="9">
                  <c:v>7.36</c:v>
                </c:pt>
              </c:numCache>
            </c:numRef>
          </c:val>
          <c:extLst>
            <c:ext xmlns:c16="http://schemas.microsoft.com/office/drawing/2014/chart" uri="{C3380CC4-5D6E-409C-BE32-E72D297353CC}">
              <c16:uniqueId val="{00000009-1214-4E38-B251-C30D49D64F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883</c:v>
                </c:pt>
                <c:pt idx="5">
                  <c:v>869</c:v>
                </c:pt>
                <c:pt idx="8">
                  <c:v>887</c:v>
                </c:pt>
                <c:pt idx="11">
                  <c:v>936</c:v>
                </c:pt>
                <c:pt idx="14">
                  <c:v>930</c:v>
                </c:pt>
              </c:numCache>
            </c:numRef>
          </c:val>
          <c:extLst>
            <c:ext xmlns:c16="http://schemas.microsoft.com/office/drawing/2014/chart" uri="{C3380CC4-5D6E-409C-BE32-E72D297353CC}">
              <c16:uniqueId val="{00000000-F7AE-4C4A-8696-DAD0381B41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AE-4C4A-8696-DAD0381B41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50</c:v>
                </c:pt>
                <c:pt idx="6">
                  <c:v>51</c:v>
                </c:pt>
                <c:pt idx="9">
                  <c:v>50</c:v>
                </c:pt>
                <c:pt idx="12">
                  <c:v>46</c:v>
                </c:pt>
              </c:numCache>
            </c:numRef>
          </c:val>
          <c:extLst>
            <c:ext xmlns:c16="http://schemas.microsoft.com/office/drawing/2014/chart" uri="{C3380CC4-5D6E-409C-BE32-E72D297353CC}">
              <c16:uniqueId val="{00000002-F7AE-4C4A-8696-DAD0381B41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10</c:v>
                </c:pt>
                <c:pt idx="6">
                  <c:v>4</c:v>
                </c:pt>
                <c:pt idx="9">
                  <c:v>0</c:v>
                </c:pt>
                <c:pt idx="12">
                  <c:v>0</c:v>
                </c:pt>
              </c:numCache>
            </c:numRef>
          </c:val>
          <c:extLst>
            <c:ext xmlns:c16="http://schemas.microsoft.com/office/drawing/2014/chart" uri="{C3380CC4-5D6E-409C-BE32-E72D297353CC}">
              <c16:uniqueId val="{00000003-F7AE-4C4A-8696-DAD0381B41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136</c:v>
                </c:pt>
                <c:pt idx="3">
                  <c:v>135</c:v>
                </c:pt>
                <c:pt idx="6">
                  <c:v>140</c:v>
                </c:pt>
                <c:pt idx="9">
                  <c:v>147</c:v>
                </c:pt>
                <c:pt idx="12">
                  <c:v>153</c:v>
                </c:pt>
              </c:numCache>
            </c:numRef>
          </c:val>
          <c:extLst>
            <c:ext xmlns:c16="http://schemas.microsoft.com/office/drawing/2014/chart" uri="{C3380CC4-5D6E-409C-BE32-E72D297353CC}">
              <c16:uniqueId val="{00000004-F7AE-4C4A-8696-DAD0381B41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AE-4C4A-8696-DAD0381B41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AE-4C4A-8696-DAD0381B41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978</c:v>
                </c:pt>
                <c:pt idx="3">
                  <c:v>1004</c:v>
                </c:pt>
                <c:pt idx="6">
                  <c:v>1065</c:v>
                </c:pt>
                <c:pt idx="9">
                  <c:v>1147</c:v>
                </c:pt>
                <c:pt idx="12">
                  <c:v>1186</c:v>
                </c:pt>
              </c:numCache>
            </c:numRef>
          </c:val>
          <c:extLst>
            <c:ext xmlns:c16="http://schemas.microsoft.com/office/drawing/2014/chart" uri="{C3380CC4-5D6E-409C-BE32-E72D297353CC}">
              <c16:uniqueId val="{00000007-F7AE-4C4A-8696-DAD0381B41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264</c:v>
                </c:pt>
                <c:pt idx="2">
                  <c:v>#N/A</c:v>
                </c:pt>
                <c:pt idx="3">
                  <c:v>#N/A</c:v>
                </c:pt>
                <c:pt idx="4">
                  <c:v>330</c:v>
                </c:pt>
                <c:pt idx="5">
                  <c:v>#N/A</c:v>
                </c:pt>
                <c:pt idx="6">
                  <c:v>#N/A</c:v>
                </c:pt>
                <c:pt idx="7">
                  <c:v>373</c:v>
                </c:pt>
                <c:pt idx="8">
                  <c:v>#N/A</c:v>
                </c:pt>
                <c:pt idx="9">
                  <c:v>#N/A</c:v>
                </c:pt>
                <c:pt idx="10">
                  <c:v>408</c:v>
                </c:pt>
                <c:pt idx="11">
                  <c:v>#N/A</c:v>
                </c:pt>
                <c:pt idx="12">
                  <c:v>#N/A</c:v>
                </c:pt>
                <c:pt idx="13">
                  <c:v>455</c:v>
                </c:pt>
                <c:pt idx="14">
                  <c:v>#N/A</c:v>
                </c:pt>
              </c:numCache>
            </c:numRef>
          </c:val>
          <c:smooth val="0"/>
          <c:extLst>
            <c:ext xmlns:c16="http://schemas.microsoft.com/office/drawing/2014/chart" uri="{C3380CC4-5D6E-409C-BE32-E72D297353CC}">
              <c16:uniqueId val="{00000008-F7AE-4C4A-8696-DAD0381B41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8616</c:v>
                </c:pt>
                <c:pt idx="5">
                  <c:v>8789</c:v>
                </c:pt>
                <c:pt idx="8">
                  <c:v>8938</c:v>
                </c:pt>
                <c:pt idx="11">
                  <c:v>9287</c:v>
                </c:pt>
                <c:pt idx="14">
                  <c:v>9718</c:v>
                </c:pt>
              </c:numCache>
            </c:numRef>
          </c:val>
          <c:extLst>
            <c:ext xmlns:c16="http://schemas.microsoft.com/office/drawing/2014/chart" uri="{C3380CC4-5D6E-409C-BE32-E72D297353CC}">
              <c16:uniqueId val="{00000000-AEC5-4274-9EAE-2BCB85434D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406</c:v>
                </c:pt>
                <c:pt idx="5">
                  <c:v>447</c:v>
                </c:pt>
                <c:pt idx="8">
                  <c:v>469</c:v>
                </c:pt>
                <c:pt idx="11">
                  <c:v>496</c:v>
                </c:pt>
                <c:pt idx="14">
                  <c:v>531</c:v>
                </c:pt>
              </c:numCache>
            </c:numRef>
          </c:val>
          <c:extLst>
            <c:ext xmlns:c16="http://schemas.microsoft.com/office/drawing/2014/chart" uri="{C3380CC4-5D6E-409C-BE32-E72D297353CC}">
              <c16:uniqueId val="{00000001-AEC5-4274-9EAE-2BCB85434D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7351</c:v>
                </c:pt>
                <c:pt idx="5">
                  <c:v>7494</c:v>
                </c:pt>
                <c:pt idx="8">
                  <c:v>7988</c:v>
                </c:pt>
                <c:pt idx="11">
                  <c:v>8460</c:v>
                </c:pt>
                <c:pt idx="14">
                  <c:v>8867</c:v>
                </c:pt>
              </c:numCache>
            </c:numRef>
          </c:val>
          <c:extLst>
            <c:ext xmlns:c16="http://schemas.microsoft.com/office/drawing/2014/chart" uri="{C3380CC4-5D6E-409C-BE32-E72D297353CC}">
              <c16:uniqueId val="{00000002-AEC5-4274-9EAE-2BCB85434D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C5-4274-9EAE-2BCB85434D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C5-4274-9EAE-2BCB85434D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C5-4274-9EAE-2BCB85434D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1346</c:v>
                </c:pt>
                <c:pt idx="3">
                  <c:v>1288</c:v>
                </c:pt>
                <c:pt idx="6">
                  <c:v>1253</c:v>
                </c:pt>
                <c:pt idx="9">
                  <c:v>1257</c:v>
                </c:pt>
                <c:pt idx="12">
                  <c:v>1295</c:v>
                </c:pt>
              </c:numCache>
            </c:numRef>
          </c:val>
          <c:extLst>
            <c:ext xmlns:c16="http://schemas.microsoft.com/office/drawing/2014/chart" uri="{C3380CC4-5D6E-409C-BE32-E72D297353CC}">
              <c16:uniqueId val="{00000006-AEC5-4274-9EAE-2BCB85434D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c:v>
                </c:pt>
                <c:pt idx="3">
                  <c:v>5</c:v>
                </c:pt>
                <c:pt idx="6">
                  <c:v>0</c:v>
                </c:pt>
                <c:pt idx="9">
                  <c:v>0</c:v>
                </c:pt>
                <c:pt idx="12">
                  <c:v>0</c:v>
                </c:pt>
              </c:numCache>
            </c:numRef>
          </c:val>
          <c:extLst>
            <c:ext xmlns:c16="http://schemas.microsoft.com/office/drawing/2014/chart" uri="{C3380CC4-5D6E-409C-BE32-E72D297353CC}">
              <c16:uniqueId val="{00000007-AEC5-4274-9EAE-2BCB85434D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1663</c:v>
                </c:pt>
                <c:pt idx="3">
                  <c:v>1878</c:v>
                </c:pt>
                <c:pt idx="6">
                  <c:v>1846</c:v>
                </c:pt>
                <c:pt idx="9">
                  <c:v>1781</c:v>
                </c:pt>
                <c:pt idx="12">
                  <c:v>1691</c:v>
                </c:pt>
              </c:numCache>
            </c:numRef>
          </c:val>
          <c:extLst>
            <c:ext xmlns:c16="http://schemas.microsoft.com/office/drawing/2014/chart" uri="{C3380CC4-5D6E-409C-BE32-E72D297353CC}">
              <c16:uniqueId val="{00000008-AEC5-4274-9EAE-2BCB85434D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253</c:v>
                </c:pt>
                <c:pt idx="3">
                  <c:v>237</c:v>
                </c:pt>
                <c:pt idx="6">
                  <c:v>196</c:v>
                </c:pt>
                <c:pt idx="9">
                  <c:v>154</c:v>
                </c:pt>
                <c:pt idx="12">
                  <c:v>113</c:v>
                </c:pt>
              </c:numCache>
            </c:numRef>
          </c:val>
          <c:extLst>
            <c:ext xmlns:c16="http://schemas.microsoft.com/office/drawing/2014/chart" uri="{C3380CC4-5D6E-409C-BE32-E72D297353CC}">
              <c16:uniqueId val="{00000009-AEC5-4274-9EAE-2BCB85434D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10381</c:v>
                </c:pt>
                <c:pt idx="3">
                  <c:v>10789</c:v>
                </c:pt>
                <c:pt idx="6">
                  <c:v>11135</c:v>
                </c:pt>
                <c:pt idx="9">
                  <c:v>11737</c:v>
                </c:pt>
                <c:pt idx="12">
                  <c:v>12361</c:v>
                </c:pt>
              </c:numCache>
            </c:numRef>
          </c:val>
          <c:extLst>
            <c:ext xmlns:c16="http://schemas.microsoft.com/office/drawing/2014/chart" uri="{C3380CC4-5D6E-409C-BE32-E72D297353CC}">
              <c16:uniqueId val="{0000000A-AEC5-4274-9EAE-2BCB85434D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C5-4274-9EAE-2BCB85434D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4546</c:v>
                </c:pt>
                <c:pt idx="1">
                  <c:v>4982</c:v>
                </c:pt>
                <c:pt idx="2">
                  <c:v>5486</c:v>
                </c:pt>
              </c:numCache>
            </c:numRef>
          </c:val>
          <c:extLst>
            <c:ext xmlns:c16="http://schemas.microsoft.com/office/drawing/2014/chart" uri="{C3380CC4-5D6E-409C-BE32-E72D297353CC}">
              <c16:uniqueId val="{00000000-69D4-4A57-B2C9-CC507AC38E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945</c:v>
                </c:pt>
                <c:pt idx="1">
                  <c:v>945</c:v>
                </c:pt>
                <c:pt idx="2">
                  <c:v>946</c:v>
                </c:pt>
              </c:numCache>
            </c:numRef>
          </c:val>
          <c:extLst>
            <c:ext xmlns:c16="http://schemas.microsoft.com/office/drawing/2014/chart" uri="{C3380CC4-5D6E-409C-BE32-E72D297353CC}">
              <c16:uniqueId val="{00000001-69D4-4A57-B2C9-CC507AC38E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2214</c:v>
                </c:pt>
                <c:pt idx="1">
                  <c:v>2250</c:v>
                </c:pt>
                <c:pt idx="2">
                  <c:v>2204</c:v>
                </c:pt>
              </c:numCache>
            </c:numRef>
          </c:val>
          <c:extLst>
            <c:ext xmlns:c16="http://schemas.microsoft.com/office/drawing/2014/chart" uri="{C3380CC4-5D6E-409C-BE32-E72D297353CC}">
              <c16:uniqueId val="{00000002-69D4-4A57-B2C9-CC507AC38E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北海道湧別町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7,983
7,752
505.79
11,651,816
11,292,644
357,872
5,577,098
12,360,546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人口の減少や高齢化が進んでいるが、産業構造等に変動はなく、財政基盤も大きな変化はない。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退職者不補充等による人件費削減、投資的経費の抑制など歳出削減に取り組み、財政基盤の強化を図る。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類似団体の平均を下回っているが、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物価等高騰の影響などにより、物件費、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維持補修費、扶助費等の増加に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比率の上昇が見込まれる。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54356</xdr:rowOff>
    </xdr:from>
    <xdr:to>
      <xdr:col>23</xdr:col>
      <xdr:colOff>133350</xdr:colOff>
      <xdr:row>60</xdr:row>
      <xdr:rowOff>146050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34135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60</xdr:row>
      <xdr:rowOff>126746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3413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126746</xdr:rowOff>
    </xdr:from>
    <xdr:to>
      <xdr:col>15</xdr:col>
      <xdr:colOff>82550</xdr:colOff>
      <xdr:row>61</xdr:row>
      <xdr:rowOff>37338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41374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37338</xdr:rowOff>
    </xdr:from>
    <xdr:to>
      <xdr:col>11</xdr:col>
      <xdr:colOff>31750</xdr:colOff>
      <xdr:row>61</xdr:row>
      <xdr:rowOff>109728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4957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3556</xdr:rowOff>
    </xdr:from>
    <xdr:to>
      <xdr:col>19</xdr:col>
      <xdr:colOff>184150</xdr:colOff>
      <xdr:row>60</xdr:row>
      <xdr:rowOff>105156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115333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75946</xdr:rowOff>
    </xdr:from>
    <xdr:to>
      <xdr:col>15</xdr:col>
      <xdr:colOff>133350</xdr:colOff>
      <xdr:row>61</xdr:row>
      <xdr:rowOff>6096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16273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157988</xdr:rowOff>
    </xdr:from>
    <xdr:to>
      <xdr:col>11</xdr:col>
      <xdr:colOff>82550</xdr:colOff>
      <xdr:row>61</xdr:row>
      <xdr:rowOff>88138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98315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人件費、物件費及び維持補修費の合計額の人口ひとり当たりの金額が類似団体平均を上回っている。物件費、維持補修費では施設維持管理経費が占めるウエイトが大きく、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近年のエネルギー価格・物価高騰の影響も懸念される中で、各経費の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抑制に努めるとともに、前述のとおり適切な定数管理により人件費削減に努める。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90582</xdr:rowOff>
    </xdr:from>
    <xdr:to>
      <xdr:col>23</xdr:col>
      <xdr:colOff>133350</xdr:colOff>
      <xdr:row>83</xdr:row>
      <xdr:rowOff>114573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20932"/>
          <a:ext cx="838200" cy="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82074</xdr:rowOff>
    </xdr:from>
    <xdr:to>
      <xdr:col>19</xdr:col>
      <xdr:colOff>133350</xdr:colOff>
      <xdr:row>83</xdr:row>
      <xdr:rowOff>90582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12424"/>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14348</xdr:rowOff>
    </xdr:from>
    <xdr:to>
      <xdr:col>15</xdr:col>
      <xdr:colOff>82550</xdr:colOff>
      <xdr:row>83</xdr:row>
      <xdr:rowOff>82074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44698"/>
          <a:ext cx="889000" cy="6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60311</xdr:rowOff>
    </xdr:from>
    <xdr:to>
      <xdr:col>11</xdr:col>
      <xdr:colOff>31750</xdr:colOff>
      <xdr:row>83</xdr:row>
      <xdr:rowOff>14348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19211"/>
          <a:ext cx="889000" cy="1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63773</xdr:rowOff>
    </xdr:from>
    <xdr:to>
      <xdr:col>23</xdr:col>
      <xdr:colOff>184150</xdr:colOff>
      <xdr:row>83</xdr:row>
      <xdr:rowOff>165373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35850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66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39782</xdr:rowOff>
    </xdr:from>
    <xdr:to>
      <xdr:col>19</xdr:col>
      <xdr:colOff>184150</xdr:colOff>
      <xdr:row>83</xdr:row>
      <xdr:rowOff>141382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7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126159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5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31274</xdr:rowOff>
    </xdr:from>
    <xdr:to>
      <xdr:col>15</xdr:col>
      <xdr:colOff>133350</xdr:colOff>
      <xdr:row>83</xdr:row>
      <xdr:rowOff>132874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117651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4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134998</xdr:rowOff>
    </xdr:from>
    <xdr:to>
      <xdr:col>11</xdr:col>
      <xdr:colOff>82550</xdr:colOff>
      <xdr:row>83</xdr:row>
      <xdr:rowOff>65148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49925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8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9511</xdr:rowOff>
    </xdr:from>
    <xdr:to>
      <xdr:col>7</xdr:col>
      <xdr:colOff>31750</xdr:colOff>
      <xdr:row>82</xdr:row>
      <xdr:rowOff>111111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6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95888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5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類似団体をやや上回っている。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定員適正化計画に基づく採用者数の調整に伴う、職員の平均年齢の上昇が主な要因となっている。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も制度の見直しなど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人件費抑制に努め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、職員の年齢構成のバランス維持を図りつつ、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98778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318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125589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125589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050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125589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050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類似団体平均を上回っているが、市町村合併の影響が大きい。定年退職者の補充を最低限に抑制するなど、定員管理適正化計画により適切な定員管理に努める。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178</xdr:rowOff>
    </xdr:from>
    <xdr:to>
      <xdr:col>81</xdr:col>
      <xdr:colOff>44450</xdr:colOff>
      <xdr:row>61</xdr:row>
      <xdr:rowOff>6452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458628"/>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178</xdr:rowOff>
    </xdr:from>
    <xdr:to>
      <xdr:col>77</xdr:col>
      <xdr:colOff>44450</xdr:colOff>
      <xdr:row>61</xdr:row>
      <xdr:rowOff>12243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4586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167767</xdr:rowOff>
    </xdr:from>
    <xdr:to>
      <xdr:col>72</xdr:col>
      <xdr:colOff>203200</xdr:colOff>
      <xdr:row>61</xdr:row>
      <xdr:rowOff>12243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5476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167767</xdr:rowOff>
    </xdr:from>
    <xdr:to>
      <xdr:col>68</xdr:col>
      <xdr:colOff>152400</xdr:colOff>
      <xdr:row>61</xdr:row>
      <xdr:rowOff>4521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454767"/>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127102</xdr:rowOff>
    </xdr:from>
    <xdr:to>
      <xdr:col>81</xdr:col>
      <xdr:colOff>95250</xdr:colOff>
      <xdr:row>61</xdr:row>
      <xdr:rowOff>57252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99179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8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120828</xdr:rowOff>
    </xdr:from>
    <xdr:to>
      <xdr:col>77</xdr:col>
      <xdr:colOff>95250</xdr:colOff>
      <xdr:row>61</xdr:row>
      <xdr:rowOff>50978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4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35755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9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132893</xdr:rowOff>
    </xdr:from>
    <xdr:to>
      <xdr:col>73</xdr:col>
      <xdr:colOff>44450</xdr:colOff>
      <xdr:row>61</xdr:row>
      <xdr:rowOff>63043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4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47820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5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116967</xdr:rowOff>
    </xdr:from>
    <xdr:to>
      <xdr:col>68</xdr:col>
      <xdr:colOff>203200</xdr:colOff>
      <xdr:row>61</xdr:row>
      <xdr:rowOff>47117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31894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9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125171</xdr:rowOff>
    </xdr:from>
    <xdr:to>
      <xdr:col>64</xdr:col>
      <xdr:colOff>152400</xdr:colOff>
      <xdr:row>61</xdr:row>
      <xdr:rowOff>55321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4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40098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49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類似団体の平均を下回っているが、近年の大型事業実施に係る借入れの元金償還の開始により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実施が見込まれることから、その他の事業の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緊急性、優先度などを厳選し起債に大きく頼ることのない行政運営に努める。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30480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321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145627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597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73237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115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24977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67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充当可能基金の確保等により算定されない状況となっているが、今後も充当可能基金の積立や適正な事業執行等により健全な財政運営に努める。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北海道湧別町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7,983
7,752
505.79
11,651,816
11,292,644
357,872
5,577,098
12,360,546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類似団体と比較すると経常収支比率は下回っており、人口一人当たり決算額も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類似団体を下回っている状況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となっている。今後も定員適正化計画に基づき定員管理を行い人件費の抑制に努める。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34</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3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334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5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類似団体と比較すると経常収支比率は上回っている。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本町は合併により、同類の公共施設が町内に点在しており、その管理費に係る物件費も比率を押し上げていると考えられる。また、近年のエネルギー価格・物価高騰の影響も懸念されるところであり、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は、公共施設の再配置の検討を加速させ、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22225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226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88900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8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142875</xdr:rowOff>
    </xdr:from>
    <xdr:to>
      <xdr:col>82</xdr:col>
      <xdr:colOff>158750</xdr:colOff>
      <xdr:row>18</xdr:row>
      <xdr:rowOff>73025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114952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類似団体と比較すると経常収支比率は下回っている。高齢化や乳幼児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制度拡大等によって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見込まれるため、今後も事務事業の見直しを進め抑制に努める。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175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比較すると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経常収支比率は上回っている。今後は、施設の老朽化による維持補修費の増、下水道や簡易水道の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により一般会計からの繰出金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見込まれるため、特別会計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も含めて事務事業の見直しを進め経費の抑制に努める。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56</xdr:row>
      <xdr:rowOff>136144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732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57</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737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57</xdr:row>
      <xdr:rowOff>1270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19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80772</xdr:rowOff>
    </xdr:from>
    <xdr:to>
      <xdr:col>82</xdr:col>
      <xdr:colOff>158750</xdr:colOff>
      <xdr:row>57</xdr:row>
      <xdr:rowOff>10922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52849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類似団体と比較すると経常収支比率は下回っている。今後も事務事業の見直しを進め経費の抑制に努める。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056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65278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0340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74422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034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075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負担金事業の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町負担分の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や、今後の義務教育施設整備事業などの大型事業の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に係る元金償還の開始により、増加が見込まれるため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、今後の起債発行においては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事業の緊急性、優先度や事業効果を検証し抑制に努める。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27939</xdr:rowOff>
    </xdr:from>
    <xdr:to>
      <xdr:col>24</xdr:col>
      <xdr:colOff>25400</xdr:colOff>
      <xdr:row>77</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295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27939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87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76</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87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161289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80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88916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類似団体と比較すると経常収支比率は下回っている。今後も事務事業の見直しを進め経費の抑制に努める。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100330</xdr:rowOff>
    </xdr:from>
    <xdr:to>
      <xdr:col>82</xdr:col>
      <xdr:colOff>107950</xdr:colOff>
      <xdr:row>80</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8763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15257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100330</xdr:rowOff>
    </xdr:from>
    <xdr:to>
      <xdr:col>82</xdr:col>
      <xdr:colOff>196850</xdr:colOff>
      <xdr:row>74</xdr:row>
      <xdr:rowOff>100330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8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77470</xdr:rowOff>
    </xdr:from>
    <xdr:to>
      <xdr:col>82</xdr:col>
      <xdr:colOff>107950</xdr:colOff>
      <xdr:row>74</xdr:row>
      <xdr:rowOff>111760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647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109238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39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77470</xdr:rowOff>
    </xdr:from>
    <xdr:to>
      <xdr:col>78</xdr:col>
      <xdr:colOff>69850</xdr:colOff>
      <xdr:row>75</xdr:row>
      <xdr:rowOff>5080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7647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91439</xdr:rowOff>
    </xdr:from>
    <xdr:to>
      <xdr:col>78</xdr:col>
      <xdr:colOff>120650</xdr:colOff>
      <xdr:row>77</xdr:row>
      <xdr:rowOff>21589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5080</xdr:rowOff>
    </xdr:from>
    <xdr:to>
      <xdr:col>73</xdr:col>
      <xdr:colOff>180975</xdr:colOff>
      <xdr:row>75</xdr:row>
      <xdr:rowOff>66040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638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66040</xdr:rowOff>
    </xdr:from>
    <xdr:to>
      <xdr:col>69</xdr:col>
      <xdr:colOff>92075</xdr:colOff>
      <xdr:row>75</xdr:row>
      <xdr:rowOff>134620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247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133350</xdr:rowOff>
    </xdr:from>
    <xdr:to>
      <xdr:col>69</xdr:col>
      <xdr:colOff>142875</xdr:colOff>
      <xdr:row>77</xdr:row>
      <xdr:rowOff>63500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48277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60960</xdr:rowOff>
    </xdr:from>
    <xdr:to>
      <xdr:col>82</xdr:col>
      <xdr:colOff>158750</xdr:colOff>
      <xdr:row>74</xdr:row>
      <xdr:rowOff>162560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140987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26670</xdr:rowOff>
    </xdr:from>
    <xdr:to>
      <xdr:col>78</xdr:col>
      <xdr:colOff>120650</xdr:colOff>
      <xdr:row>74</xdr:row>
      <xdr:rowOff>128270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138447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125730</xdr:rowOff>
    </xdr:from>
    <xdr:to>
      <xdr:col>74</xdr:col>
      <xdr:colOff>31750</xdr:colOff>
      <xdr:row>75</xdr:row>
      <xdr:rowOff>55880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xdr:rowOff>
    </xdr:from>
    <xdr:to>
      <xdr:col>69</xdr:col>
      <xdr:colOff>142875</xdr:colOff>
      <xdr:row>75</xdr:row>
      <xdr:rowOff>116840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127017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北海道湧別町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131424</xdr:rowOff>
    </xdr:from>
    <xdr:to>
      <xdr:col>29</xdr:col>
      <xdr:colOff>127000</xdr:colOff>
      <xdr:row>17</xdr:row>
      <xdr:rowOff>150777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93699"/>
          <a:ext cx="647700" cy="19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130391</xdr:rowOff>
    </xdr:from>
    <xdr:to>
      <xdr:col>26</xdr:col>
      <xdr:colOff>50800</xdr:colOff>
      <xdr:row>17</xdr:row>
      <xdr:rowOff>150777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92666"/>
          <a:ext cx="698500" cy="20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128320</xdr:rowOff>
    </xdr:from>
    <xdr:to>
      <xdr:col>22</xdr:col>
      <xdr:colOff>114300</xdr:colOff>
      <xdr:row>17</xdr:row>
      <xdr:rowOff>130391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90595"/>
          <a:ext cx="698500" cy="2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128320</xdr:rowOff>
    </xdr:from>
    <xdr:to>
      <xdr:col>18</xdr:col>
      <xdr:colOff>177800</xdr:colOff>
      <xdr:row>17</xdr:row>
      <xdr:rowOff>159533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90595"/>
          <a:ext cx="698500" cy="3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80624</xdr:rowOff>
    </xdr:from>
    <xdr:to>
      <xdr:col>29</xdr:col>
      <xdr:colOff>177800</xdr:colOff>
      <xdr:row>18</xdr:row>
      <xdr:rowOff>10774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4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52701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1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99977</xdr:rowOff>
    </xdr:from>
    <xdr:to>
      <xdr:col>26</xdr:col>
      <xdr:colOff>101600</xdr:colOff>
      <xdr:row>18</xdr:row>
      <xdr:rowOff>30127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14904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79591</xdr:rowOff>
    </xdr:from>
    <xdr:to>
      <xdr:col>22</xdr:col>
      <xdr:colOff>165100</xdr:colOff>
      <xdr:row>18</xdr:row>
      <xdr:rowOff>9741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4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165968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2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77520</xdr:rowOff>
    </xdr:from>
    <xdr:to>
      <xdr:col>19</xdr:col>
      <xdr:colOff>38100</xdr:colOff>
      <xdr:row>18</xdr:row>
      <xdr:rowOff>7670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3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17847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0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108733</xdr:rowOff>
    </xdr:from>
    <xdr:to>
      <xdr:col>15</xdr:col>
      <xdr:colOff>101600</xdr:colOff>
      <xdr:row>18</xdr:row>
      <xdr:rowOff>38883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71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23660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5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69164</xdr:rowOff>
    </xdr:from>
    <xdr:to>
      <xdr:col>29</xdr:col>
      <xdr:colOff>127000</xdr:colOff>
      <xdr:row>35</xdr:row>
      <xdr:rowOff>178174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79514"/>
          <a:ext cx="647700" cy="10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178174</xdr:rowOff>
    </xdr:from>
    <xdr:to>
      <xdr:col>26</xdr:col>
      <xdr:colOff>50800</xdr:colOff>
      <xdr:row>35</xdr:row>
      <xdr:rowOff>265026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88524"/>
          <a:ext cx="698500" cy="86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265026</xdr:rowOff>
    </xdr:from>
    <xdr:to>
      <xdr:col>22</xdr:col>
      <xdr:colOff>114300</xdr:colOff>
      <xdr:row>36</xdr:row>
      <xdr:rowOff>18856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75376"/>
          <a:ext cx="698500" cy="96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18856</xdr:rowOff>
    </xdr:from>
    <xdr:to>
      <xdr:col>18</xdr:col>
      <xdr:colOff>177800</xdr:colOff>
      <xdr:row>36</xdr:row>
      <xdr:rowOff>162074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72106"/>
          <a:ext cx="698500" cy="143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18364</xdr:rowOff>
    </xdr:from>
    <xdr:to>
      <xdr:col>29</xdr:col>
      <xdr:colOff>177800</xdr:colOff>
      <xdr:row>35</xdr:row>
      <xdr:rowOff>119964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2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206341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7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127374</xdr:rowOff>
    </xdr:from>
    <xdr:to>
      <xdr:col>26</xdr:col>
      <xdr:colOff>101600</xdr:colOff>
      <xdr:row>35</xdr:row>
      <xdr:rowOff>228974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3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239151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0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214226</xdr:rowOff>
    </xdr:from>
    <xdr:to>
      <xdr:col>22</xdr:col>
      <xdr:colOff>165100</xdr:colOff>
      <xdr:row>35</xdr:row>
      <xdr:rowOff>315826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300603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310956</xdr:rowOff>
    </xdr:from>
    <xdr:to>
      <xdr:col>19</xdr:col>
      <xdr:colOff>38100</xdr:colOff>
      <xdr:row>36</xdr:row>
      <xdr:rowOff>69656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54433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111274</xdr:rowOff>
    </xdr:from>
    <xdr:to>
      <xdr:col>15</xdr:col>
      <xdr:colOff>101600</xdr:colOff>
      <xdr:row>37</xdr:row>
      <xdr:rowOff>41424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6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26201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北海道湧別町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7,983
7,752
505.79
11,651,816
11,292,644
357,872
5,577,098
12,360,546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31567</xdr:rowOff>
    </xdr:from>
    <xdr:to>
      <xdr:col>24</xdr:col>
      <xdr:colOff>63500</xdr:colOff>
      <xdr:row>36</xdr:row>
      <xdr:rowOff>36396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03767"/>
          <a:ext cx="8382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153690</xdr:rowOff>
    </xdr:from>
    <xdr:to>
      <xdr:col>19</xdr:col>
      <xdr:colOff>177800</xdr:colOff>
      <xdr:row>36</xdr:row>
      <xdr:rowOff>36396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154440"/>
          <a:ext cx="889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153690</xdr:rowOff>
    </xdr:from>
    <xdr:to>
      <xdr:col>15</xdr:col>
      <xdr:colOff>50800</xdr:colOff>
      <xdr:row>36</xdr:row>
      <xdr:rowOff>10627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54440"/>
          <a:ext cx="889000" cy="2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10627</xdr:rowOff>
    </xdr:from>
    <xdr:to>
      <xdr:col>10</xdr:col>
      <xdr:colOff>114300</xdr:colOff>
      <xdr:row>36</xdr:row>
      <xdr:rowOff>101078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182827"/>
          <a:ext cx="889000" cy="9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152217</xdr:rowOff>
    </xdr:from>
    <xdr:to>
      <xdr:col>24</xdr:col>
      <xdr:colOff>114300</xdr:colOff>
      <xdr:row>36</xdr:row>
      <xdr:rowOff>82367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5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130644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3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157046</xdr:rowOff>
    </xdr:from>
    <xdr:to>
      <xdr:col>20</xdr:col>
      <xdr:colOff>38100</xdr:colOff>
      <xdr:row>36</xdr:row>
      <xdr:rowOff>87196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5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78323</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25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102890</xdr:rowOff>
    </xdr:from>
    <xdr:to>
      <xdr:col>15</xdr:col>
      <xdr:colOff>101600</xdr:colOff>
      <xdr:row>36</xdr:row>
      <xdr:rowOff>33040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0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49567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87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131277</xdr:rowOff>
    </xdr:from>
    <xdr:to>
      <xdr:col>10</xdr:col>
      <xdr:colOff>165100</xdr:colOff>
      <xdr:row>36</xdr:row>
      <xdr:rowOff>61427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77954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0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50278</xdr:rowOff>
    </xdr:from>
    <xdr:to>
      <xdr:col>6</xdr:col>
      <xdr:colOff>38100</xdr:colOff>
      <xdr:row>36</xdr:row>
      <xdr:rowOff>151878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168405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9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83907</xdr:rowOff>
    </xdr:from>
    <xdr:to>
      <xdr:col>24</xdr:col>
      <xdr:colOff>63500</xdr:colOff>
      <xdr:row>57</xdr:row>
      <xdr:rowOff>104892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56557"/>
          <a:ext cx="8382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83907</xdr:rowOff>
    </xdr:from>
    <xdr:to>
      <xdr:col>19</xdr:col>
      <xdr:colOff>177800</xdr:colOff>
      <xdr:row>57</xdr:row>
      <xdr:rowOff>129119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56557"/>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129119</xdr:rowOff>
    </xdr:from>
    <xdr:to>
      <xdr:col>15</xdr:col>
      <xdr:colOff>50800</xdr:colOff>
      <xdr:row>58</xdr:row>
      <xdr:rowOff>1446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01769"/>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1446</xdr:rowOff>
    </xdr:from>
    <xdr:to>
      <xdr:col>10</xdr:col>
      <xdr:colOff>114300</xdr:colOff>
      <xdr:row>58</xdr:row>
      <xdr:rowOff>38891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45546"/>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54092</xdr:rowOff>
    </xdr:from>
    <xdr:to>
      <xdr:col>24</xdr:col>
      <xdr:colOff>114300</xdr:colOff>
      <xdr:row>57</xdr:row>
      <xdr:rowOff>155692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2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32519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0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33107</xdr:rowOff>
    </xdr:from>
    <xdr:to>
      <xdr:col>20</xdr:col>
      <xdr:colOff>38100</xdr:colOff>
      <xdr:row>57</xdr:row>
      <xdr:rowOff>134707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151234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8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78319</xdr:rowOff>
    </xdr:from>
    <xdr:to>
      <xdr:col>15</xdr:col>
      <xdr:colOff>101600</xdr:colOff>
      <xdr:row>58</xdr:row>
      <xdr:rowOff>8469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24996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62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122096</xdr:rowOff>
    </xdr:from>
    <xdr:to>
      <xdr:col>10</xdr:col>
      <xdr:colOff>165100</xdr:colOff>
      <xdr:row>58</xdr:row>
      <xdr:rowOff>52246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68773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159541</xdr:rowOff>
    </xdr:from>
    <xdr:to>
      <xdr:col>6</xdr:col>
      <xdr:colOff>38100</xdr:colOff>
      <xdr:row>58</xdr:row>
      <xdr:rowOff>89691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80818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41097</xdr:rowOff>
    </xdr:from>
    <xdr:to>
      <xdr:col>24</xdr:col>
      <xdr:colOff>63500</xdr:colOff>
      <xdr:row>74</xdr:row>
      <xdr:rowOff>169704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728397"/>
          <a:ext cx="838200" cy="1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111411</xdr:rowOff>
    </xdr:from>
    <xdr:to>
      <xdr:col>19</xdr:col>
      <xdr:colOff>177800</xdr:colOff>
      <xdr:row>74</xdr:row>
      <xdr:rowOff>169704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798711"/>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111411</xdr:rowOff>
    </xdr:from>
    <xdr:to>
      <xdr:col>15</xdr:col>
      <xdr:colOff>50800</xdr:colOff>
      <xdr:row>75</xdr:row>
      <xdr:rowOff>31534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798711"/>
          <a:ext cx="889000" cy="9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31534</xdr:rowOff>
    </xdr:from>
    <xdr:to>
      <xdr:col>10</xdr:col>
      <xdr:colOff>114300</xdr:colOff>
      <xdr:row>76</xdr:row>
      <xdr:rowOff>46107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890284"/>
          <a:ext cx="889000" cy="18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161747</xdr:rowOff>
    </xdr:from>
    <xdr:to>
      <xdr:col>24</xdr:col>
      <xdr:colOff>114300</xdr:colOff>
      <xdr:row>74</xdr:row>
      <xdr:rowOff>91897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6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13174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52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118904</xdr:rowOff>
    </xdr:from>
    <xdr:to>
      <xdr:col>20</xdr:col>
      <xdr:colOff>38100</xdr:colOff>
      <xdr:row>75</xdr:row>
      <xdr:rowOff>49054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65581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5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60611</xdr:rowOff>
    </xdr:from>
    <xdr:to>
      <xdr:col>15</xdr:col>
      <xdr:colOff>101600</xdr:colOff>
      <xdr:row>74</xdr:row>
      <xdr:rowOff>162211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7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7288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5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152184</xdr:rowOff>
    </xdr:from>
    <xdr:to>
      <xdr:col>10</xdr:col>
      <xdr:colOff>165100</xdr:colOff>
      <xdr:row>75</xdr:row>
      <xdr:rowOff>82334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98861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6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166757</xdr:rowOff>
    </xdr:from>
    <xdr:to>
      <xdr:col>6</xdr:col>
      <xdr:colOff>38100</xdr:colOff>
      <xdr:row>76</xdr:row>
      <xdr:rowOff>96907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113434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104629</xdr:rowOff>
    </xdr:from>
    <xdr:to>
      <xdr:col>24</xdr:col>
      <xdr:colOff>63500</xdr:colOff>
      <xdr:row>97</xdr:row>
      <xdr:rowOff>57908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63829"/>
          <a:ext cx="838200" cy="12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74358</xdr:rowOff>
    </xdr:from>
    <xdr:to>
      <xdr:col>19</xdr:col>
      <xdr:colOff>177800</xdr:colOff>
      <xdr:row>97</xdr:row>
      <xdr:rowOff>57908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33558"/>
          <a:ext cx="889000" cy="15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74358</xdr:rowOff>
    </xdr:from>
    <xdr:to>
      <xdr:col>15</xdr:col>
      <xdr:colOff>50800</xdr:colOff>
      <xdr:row>98</xdr:row>
      <xdr:rowOff>482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33558"/>
          <a:ext cx="889000" cy="26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168732</xdr:rowOff>
    </xdr:from>
    <xdr:to>
      <xdr:col>10</xdr:col>
      <xdr:colOff>114300</xdr:colOff>
      <xdr:row>98</xdr:row>
      <xdr:rowOff>482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9938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53829</xdr:rowOff>
    </xdr:from>
    <xdr:to>
      <xdr:col>24</xdr:col>
      <xdr:colOff>114300</xdr:colOff>
      <xdr:row>96</xdr:row>
      <xdr:rowOff>155429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32256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7108</xdr:rowOff>
    </xdr:from>
    <xdr:to>
      <xdr:col>20</xdr:col>
      <xdr:colOff>38100</xdr:colOff>
      <xdr:row>97</xdr:row>
      <xdr:rowOff>108708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99835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23558</xdr:rowOff>
    </xdr:from>
    <xdr:to>
      <xdr:col>15</xdr:col>
      <xdr:colOff>101600</xdr:colOff>
      <xdr:row>96</xdr:row>
      <xdr:rowOff>125158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116285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7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121132</xdr:rowOff>
    </xdr:from>
    <xdr:to>
      <xdr:col>10</xdr:col>
      <xdr:colOff>165100</xdr:colOff>
      <xdr:row>98</xdr:row>
      <xdr:rowOff>51282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42409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117932</xdr:rowOff>
    </xdr:from>
    <xdr:to>
      <xdr:col>6</xdr:col>
      <xdr:colOff>38100</xdr:colOff>
      <xdr:row>98</xdr:row>
      <xdr:rowOff>48082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39209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122333</xdr:rowOff>
    </xdr:from>
    <xdr:to>
      <xdr:col>55</xdr:col>
      <xdr:colOff>0</xdr:colOff>
      <xdr:row>36</xdr:row>
      <xdr:rowOff>129237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23083"/>
          <a:ext cx="838200" cy="17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129237</xdr:rowOff>
    </xdr:from>
    <xdr:to>
      <xdr:col>50</xdr:col>
      <xdr:colOff>114300</xdr:colOff>
      <xdr:row>37</xdr:row>
      <xdr:rowOff>10761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01437"/>
          <a:ext cx="889000" cy="5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111665</xdr:rowOff>
    </xdr:from>
    <xdr:to>
      <xdr:col>45</xdr:col>
      <xdr:colOff>177800</xdr:colOff>
      <xdr:row>37</xdr:row>
      <xdr:rowOff>10761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12415"/>
          <a:ext cx="889000" cy="24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111665</xdr:rowOff>
    </xdr:from>
    <xdr:to>
      <xdr:col>41</xdr:col>
      <xdr:colOff>50800</xdr:colOff>
      <xdr:row>37</xdr:row>
      <xdr:rowOff>14153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12415"/>
          <a:ext cx="889000" cy="24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71533</xdr:rowOff>
    </xdr:from>
    <xdr:to>
      <xdr:col>55</xdr:col>
      <xdr:colOff>50800</xdr:colOff>
      <xdr:row>36</xdr:row>
      <xdr:rowOff>1683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94410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2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78437</xdr:rowOff>
    </xdr:from>
    <xdr:to>
      <xdr:col>50</xdr:col>
      <xdr:colOff>165100</xdr:colOff>
      <xdr:row>37</xdr:row>
      <xdr:rowOff>8587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5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171164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131411</xdr:rowOff>
    </xdr:from>
    <xdr:to>
      <xdr:col>46</xdr:col>
      <xdr:colOff>38100</xdr:colOff>
      <xdr:row>37</xdr:row>
      <xdr:rowOff>61561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52688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9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60865</xdr:rowOff>
    </xdr:from>
    <xdr:to>
      <xdr:col>41</xdr:col>
      <xdr:colOff>101600</xdr:colOff>
      <xdr:row>35</xdr:row>
      <xdr:rowOff>162465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153592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5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134803</xdr:rowOff>
    </xdr:from>
    <xdr:to>
      <xdr:col>36</xdr:col>
      <xdr:colOff>165100</xdr:colOff>
      <xdr:row>37</xdr:row>
      <xdr:rowOff>64953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56080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9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49195</xdr:rowOff>
    </xdr:from>
    <xdr:to>
      <xdr:col>55</xdr:col>
      <xdr:colOff>0</xdr:colOff>
      <xdr:row>52</xdr:row>
      <xdr:rowOff>161451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8964595"/>
          <a:ext cx="838200" cy="1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49195</xdr:rowOff>
    </xdr:from>
    <xdr:to>
      <xdr:col>50</xdr:col>
      <xdr:colOff>114300</xdr:colOff>
      <xdr:row>54</xdr:row>
      <xdr:rowOff>150113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8964595"/>
          <a:ext cx="889000" cy="44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150113</xdr:rowOff>
    </xdr:from>
    <xdr:to>
      <xdr:col>45</xdr:col>
      <xdr:colOff>177800</xdr:colOff>
      <xdr:row>55</xdr:row>
      <xdr:rowOff>138663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08413"/>
          <a:ext cx="889000" cy="16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138663</xdr:rowOff>
    </xdr:from>
    <xdr:to>
      <xdr:col>41</xdr:col>
      <xdr:colOff>50800</xdr:colOff>
      <xdr:row>56</xdr:row>
      <xdr:rowOff>211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68413"/>
          <a:ext cx="889000" cy="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110651</xdr:rowOff>
    </xdr:from>
    <xdr:to>
      <xdr:col>55</xdr:col>
      <xdr:colOff>50800</xdr:colOff>
      <xdr:row>53</xdr:row>
      <xdr:rowOff>40801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133528</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87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169845</xdr:rowOff>
    </xdr:from>
    <xdr:to>
      <xdr:col>50</xdr:col>
      <xdr:colOff>165100</xdr:colOff>
      <xdr:row>52</xdr:row>
      <xdr:rowOff>99995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9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116522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868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99313</xdr:rowOff>
    </xdr:from>
    <xdr:to>
      <xdr:col>46</xdr:col>
      <xdr:colOff>38100</xdr:colOff>
      <xdr:row>55</xdr:row>
      <xdr:rowOff>29463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45990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13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87863</xdr:rowOff>
    </xdr:from>
    <xdr:to>
      <xdr:col>41</xdr:col>
      <xdr:colOff>101600</xdr:colOff>
      <xdr:row>56</xdr:row>
      <xdr:rowOff>18013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34540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29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120861</xdr:rowOff>
    </xdr:from>
    <xdr:to>
      <xdr:col>36</xdr:col>
      <xdr:colOff>165100</xdr:colOff>
      <xdr:row>56</xdr:row>
      <xdr:rowOff>51011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67538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32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1173</xdr:rowOff>
    </xdr:from>
    <xdr:to>
      <xdr:col>55</xdr:col>
      <xdr:colOff>0</xdr:colOff>
      <xdr:row>76</xdr:row>
      <xdr:rowOff>105122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688473"/>
          <a:ext cx="838200" cy="44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1173</xdr:rowOff>
    </xdr:from>
    <xdr:to>
      <xdr:col>50</xdr:col>
      <xdr:colOff>114300</xdr:colOff>
      <xdr:row>78</xdr:row>
      <xdr:rowOff>114348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688473"/>
          <a:ext cx="889000" cy="79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135351</xdr:rowOff>
    </xdr:from>
    <xdr:to>
      <xdr:col>45</xdr:col>
      <xdr:colOff>177800</xdr:colOff>
      <xdr:row>78</xdr:row>
      <xdr:rowOff>114348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37001"/>
          <a:ext cx="889000" cy="15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135351</xdr:rowOff>
    </xdr:from>
    <xdr:to>
      <xdr:col>41</xdr:col>
      <xdr:colOff>50800</xdr:colOff>
      <xdr:row>78</xdr:row>
      <xdr:rowOff>93349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37001"/>
          <a:ext cx="889000" cy="12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54322</xdr:rowOff>
    </xdr:from>
    <xdr:to>
      <xdr:col>55</xdr:col>
      <xdr:colOff>50800</xdr:colOff>
      <xdr:row>76</xdr:row>
      <xdr:rowOff>155922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8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77199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3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121823</xdr:rowOff>
    </xdr:from>
    <xdr:to>
      <xdr:col>50</xdr:col>
      <xdr:colOff>165100</xdr:colOff>
      <xdr:row>74</xdr:row>
      <xdr:rowOff>51973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6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68500</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241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63548</xdr:rowOff>
    </xdr:from>
    <xdr:to>
      <xdr:col>46</xdr:col>
      <xdr:colOff>38100</xdr:colOff>
      <xdr:row>78</xdr:row>
      <xdr:rowOff>165148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156275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2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84551</xdr:rowOff>
    </xdr:from>
    <xdr:to>
      <xdr:col>41</xdr:col>
      <xdr:colOff>101600</xdr:colOff>
      <xdr:row>78</xdr:row>
      <xdr:rowOff>14701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8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5828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42549</xdr:rowOff>
    </xdr:from>
    <xdr:to>
      <xdr:col>36</xdr:col>
      <xdr:colOff>165100</xdr:colOff>
      <xdr:row>78</xdr:row>
      <xdr:rowOff>144149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135276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0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126605</xdr:rowOff>
    </xdr:from>
    <xdr:to>
      <xdr:col>55</xdr:col>
      <xdr:colOff>0</xdr:colOff>
      <xdr:row>97</xdr:row>
      <xdr:rowOff>45841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585805"/>
          <a:ext cx="838200" cy="9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112226</xdr:rowOff>
    </xdr:from>
    <xdr:to>
      <xdr:col>50</xdr:col>
      <xdr:colOff>114300</xdr:colOff>
      <xdr:row>97</xdr:row>
      <xdr:rowOff>45841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71426"/>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34556</xdr:rowOff>
    </xdr:from>
    <xdr:to>
      <xdr:col>45</xdr:col>
      <xdr:colOff>177800</xdr:colOff>
      <xdr:row>96</xdr:row>
      <xdr:rowOff>112226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93756"/>
          <a:ext cx="889000" cy="7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34556</xdr:rowOff>
    </xdr:from>
    <xdr:to>
      <xdr:col>41</xdr:col>
      <xdr:colOff>50800</xdr:colOff>
      <xdr:row>97</xdr:row>
      <xdr:rowOff>14918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93756"/>
          <a:ext cx="889000" cy="15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75805</xdr:rowOff>
    </xdr:from>
    <xdr:to>
      <xdr:col>55</xdr:col>
      <xdr:colOff>50800</xdr:colOff>
      <xdr:row>97</xdr:row>
      <xdr:rowOff>5955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98682</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8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166491</xdr:rowOff>
    </xdr:from>
    <xdr:to>
      <xdr:col>50</xdr:col>
      <xdr:colOff>165100</xdr:colOff>
      <xdr:row>97</xdr:row>
      <xdr:rowOff>96641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87768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1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61426</xdr:rowOff>
    </xdr:from>
    <xdr:to>
      <xdr:col>46</xdr:col>
      <xdr:colOff>38100</xdr:colOff>
      <xdr:row>96</xdr:row>
      <xdr:rowOff>163026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8103</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29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155206</xdr:rowOff>
    </xdr:from>
    <xdr:to>
      <xdr:col>41</xdr:col>
      <xdr:colOff>101600</xdr:colOff>
      <xdr:row>96</xdr:row>
      <xdr:rowOff>85356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101883</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621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135568</xdr:rowOff>
    </xdr:from>
    <xdr:to>
      <xdr:col>36</xdr:col>
      <xdr:colOff>165100</xdr:colOff>
      <xdr:row>97</xdr:row>
      <xdr:rowOff>65718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56845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115800</xdr:rowOff>
    </xdr:from>
    <xdr:to>
      <xdr:col>85</xdr:col>
      <xdr:colOff>127000</xdr:colOff>
      <xdr:row>75</xdr:row>
      <xdr:rowOff>164373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74550"/>
          <a:ext cx="838200" cy="4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115800</xdr:rowOff>
    </xdr:from>
    <xdr:to>
      <xdr:col>81</xdr:col>
      <xdr:colOff>50800</xdr:colOff>
      <xdr:row>76</xdr:row>
      <xdr:rowOff>70884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74550"/>
          <a:ext cx="889000" cy="1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70884</xdr:rowOff>
    </xdr:from>
    <xdr:to>
      <xdr:col>76</xdr:col>
      <xdr:colOff>114300</xdr:colOff>
      <xdr:row>76</xdr:row>
      <xdr:rowOff>107026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01084"/>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107026</xdr:rowOff>
    </xdr:from>
    <xdr:to>
      <xdr:col>71</xdr:col>
      <xdr:colOff>177800</xdr:colOff>
      <xdr:row>76</xdr:row>
      <xdr:rowOff>128792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37226"/>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113574</xdr:rowOff>
    </xdr:from>
    <xdr:to>
      <xdr:col>85</xdr:col>
      <xdr:colOff>177800</xdr:colOff>
      <xdr:row>76</xdr:row>
      <xdr:rowOff>43724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136451</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65000</xdr:rowOff>
    </xdr:from>
    <xdr:to>
      <xdr:col>81</xdr:col>
      <xdr:colOff>101600</xdr:colOff>
      <xdr:row>75</xdr:row>
      <xdr:rowOff>166601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23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11677</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69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20084</xdr:rowOff>
    </xdr:from>
    <xdr:to>
      <xdr:col>76</xdr:col>
      <xdr:colOff>165100</xdr:colOff>
      <xdr:row>76</xdr:row>
      <xdr:rowOff>121684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138211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82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56226</xdr:rowOff>
    </xdr:from>
    <xdr:to>
      <xdr:col>72</xdr:col>
      <xdr:colOff>38100</xdr:colOff>
      <xdr:row>76</xdr:row>
      <xdr:rowOff>157826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2902</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86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77992</xdr:rowOff>
    </xdr:from>
    <xdr:to>
      <xdr:col>67</xdr:col>
      <xdr:colOff>101600</xdr:colOff>
      <xdr:row>77</xdr:row>
      <xdr:rowOff>8142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24669</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88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138457</xdr:rowOff>
    </xdr:from>
    <xdr:to>
      <xdr:col>85</xdr:col>
      <xdr:colOff>127000</xdr:colOff>
      <xdr:row>97</xdr:row>
      <xdr:rowOff>148737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69107"/>
          <a:ext cx="8382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136998</xdr:rowOff>
    </xdr:from>
    <xdr:to>
      <xdr:col>81</xdr:col>
      <xdr:colOff>50800</xdr:colOff>
      <xdr:row>97</xdr:row>
      <xdr:rowOff>138457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67648"/>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136998</xdr:rowOff>
    </xdr:from>
    <xdr:to>
      <xdr:col>76</xdr:col>
      <xdr:colOff>114300</xdr:colOff>
      <xdr:row>98</xdr:row>
      <xdr:rowOff>66596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67648"/>
          <a:ext cx="889000" cy="10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66596</xdr:rowOff>
    </xdr:from>
    <xdr:to>
      <xdr:col>71</xdr:col>
      <xdr:colOff>177800</xdr:colOff>
      <xdr:row>98</xdr:row>
      <xdr:rowOff>70073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68696"/>
          <a:ext cx="889000" cy="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97937</xdr:rowOff>
    </xdr:from>
    <xdr:to>
      <xdr:col>85</xdr:col>
      <xdr:colOff>177800</xdr:colOff>
      <xdr:row>98</xdr:row>
      <xdr:rowOff>28087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76364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0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87657</xdr:rowOff>
    </xdr:from>
    <xdr:to>
      <xdr:col>81</xdr:col>
      <xdr:colOff>101600</xdr:colOff>
      <xdr:row>98</xdr:row>
      <xdr:rowOff>17807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8934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1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86198</xdr:rowOff>
    </xdr:from>
    <xdr:to>
      <xdr:col>76</xdr:col>
      <xdr:colOff>165100</xdr:colOff>
      <xdr:row>98</xdr:row>
      <xdr:rowOff>16348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15796</xdr:rowOff>
    </xdr:from>
    <xdr:to>
      <xdr:col>72</xdr:col>
      <xdr:colOff>38100</xdr:colOff>
      <xdr:row>98</xdr:row>
      <xdr:rowOff>117396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108523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19273</xdr:rowOff>
    </xdr:from>
    <xdr:to>
      <xdr:col>67</xdr:col>
      <xdr:colOff>101600</xdr:colOff>
      <xdr:row>98</xdr:row>
      <xdr:rowOff>120873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112000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1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123195</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38295"/>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123195</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38295"/>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72395</xdr:rowOff>
    </xdr:from>
    <xdr:to>
      <xdr:col>107</xdr:col>
      <xdr:colOff>101600</xdr:colOff>
      <xdr:row>39</xdr:row>
      <xdr:rowOff>2545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165122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80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36925</xdr:rowOff>
    </xdr:from>
    <xdr:to>
      <xdr:col>116</xdr:col>
      <xdr:colOff>63500</xdr:colOff>
      <xdr:row>59</xdr:row>
      <xdr:rowOff>40640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2475"/>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36925</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2475"/>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161290</xdr:rowOff>
    </xdr:from>
    <xdr:to>
      <xdr:col>116</xdr:col>
      <xdr:colOff>114300</xdr:colOff>
      <xdr:row>59</xdr:row>
      <xdr:rowOff>91440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76217</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0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157575</xdr:rowOff>
    </xdr:from>
    <xdr:to>
      <xdr:col>112</xdr:col>
      <xdr:colOff>38100</xdr:colOff>
      <xdr:row>59</xdr:row>
      <xdr:rowOff>87725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78852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4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82489</xdr:rowOff>
    </xdr:from>
    <xdr:to>
      <xdr:col>116</xdr:col>
      <xdr:colOff>63500</xdr:colOff>
      <xdr:row>75</xdr:row>
      <xdr:rowOff>90825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941239"/>
          <a:ext cx="8382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66617</xdr:rowOff>
    </xdr:from>
    <xdr:to>
      <xdr:col>111</xdr:col>
      <xdr:colOff>177800</xdr:colOff>
      <xdr:row>75</xdr:row>
      <xdr:rowOff>82489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925367"/>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34742</xdr:rowOff>
    </xdr:from>
    <xdr:to>
      <xdr:col>107</xdr:col>
      <xdr:colOff>50800</xdr:colOff>
      <xdr:row>75</xdr:row>
      <xdr:rowOff>66617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893492"/>
          <a:ext cx="889000" cy="3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34742</xdr:rowOff>
    </xdr:from>
    <xdr:to>
      <xdr:col>102</xdr:col>
      <xdr:colOff>114300</xdr:colOff>
      <xdr:row>75</xdr:row>
      <xdr:rowOff>124620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893492"/>
          <a:ext cx="889000" cy="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40025</xdr:rowOff>
    </xdr:from>
    <xdr:to>
      <xdr:col>116</xdr:col>
      <xdr:colOff>114300</xdr:colOff>
      <xdr:row>75</xdr:row>
      <xdr:rowOff>141625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62902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31689</xdr:rowOff>
    </xdr:from>
    <xdr:to>
      <xdr:col>112</xdr:col>
      <xdr:colOff>38100</xdr:colOff>
      <xdr:row>75</xdr:row>
      <xdr:rowOff>133289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149816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6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15817</xdr:rowOff>
    </xdr:from>
    <xdr:to>
      <xdr:col>107</xdr:col>
      <xdr:colOff>101600</xdr:colOff>
      <xdr:row>75</xdr:row>
      <xdr:rowOff>117417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155392</xdr:rowOff>
    </xdr:from>
    <xdr:to>
      <xdr:col>102</xdr:col>
      <xdr:colOff>165100</xdr:colOff>
      <xdr:row>75</xdr:row>
      <xdr:rowOff>85542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102069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73820</xdr:rowOff>
    </xdr:from>
    <xdr:to>
      <xdr:col>98</xdr:col>
      <xdr:colOff>38100</xdr:colOff>
      <xdr:row>76</xdr:row>
      <xdr:rowOff>3970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166547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2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1,414,586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円（昨年度比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35,384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となっている。構成項目の中で、特に維持補修費と普通建設事業費（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）が類似団体と比較して高くなっている。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維持補修費については、道路の除排雪や補修、河川</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の集中的な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補修により増となっており、公共施設の老朽化による維持補修費の増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、そして、人口密度に対して面積が広大であることも経費を押し上げる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要因の一つとなっている。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本町の基幹産業である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農業・漁業への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道営事業及び町を経由する間接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が増加傾向であり、また、義務教育学校整備事業の事業量が増となっている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なお、義務教育学校の整備は令和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年度に完了予定となっている。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扶助費については、高齢化や乳幼児関係の制度拡大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や、物価等高騰対策における給付金事業等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によって増となっている。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公債費は近年、横ばい傾向であったものの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、近年の大型事業実施に係る借入れの元金償還の開始により増加傾向にある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実施により増加が見込まれることから、その他の事業の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緊急性、優先度などを厳選し起債に大きく頼ることのない行政運営に努める。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北海道湧別町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7,983
7,752
505.79
11,651,816
11,292,644
357,872
5,577,098
12,360,546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6858</xdr:rowOff>
    </xdr:from>
    <xdr:to>
      <xdr:col>24</xdr:col>
      <xdr:colOff>63500</xdr:colOff>
      <xdr:row>38</xdr:row>
      <xdr:rowOff>33528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21958"/>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163322</xdr:rowOff>
    </xdr:from>
    <xdr:to>
      <xdr:col>19</xdr:col>
      <xdr:colOff>177800</xdr:colOff>
      <xdr:row>38</xdr:row>
      <xdr:rowOff>33528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06972"/>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145796</xdr:rowOff>
    </xdr:from>
    <xdr:to>
      <xdr:col>15</xdr:col>
      <xdr:colOff>50800</xdr:colOff>
      <xdr:row>37</xdr:row>
      <xdr:rowOff>163322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8944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138176</xdr:rowOff>
    </xdr:from>
    <xdr:to>
      <xdr:col>10</xdr:col>
      <xdr:colOff>114300</xdr:colOff>
      <xdr:row>37</xdr:row>
      <xdr:rowOff>145796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8182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127508</xdr:rowOff>
    </xdr:from>
    <xdr:to>
      <xdr:col>24</xdr:col>
      <xdr:colOff>114300</xdr:colOff>
      <xdr:row>38</xdr:row>
      <xdr:rowOff>57658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105935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154178</xdr:rowOff>
    </xdr:from>
    <xdr:to>
      <xdr:col>20</xdr:col>
      <xdr:colOff>38100</xdr:colOff>
      <xdr:row>38</xdr:row>
      <xdr:rowOff>84328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75455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9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112522</xdr:rowOff>
    </xdr:from>
    <xdr:to>
      <xdr:col>15</xdr:col>
      <xdr:colOff>101600</xdr:colOff>
      <xdr:row>38</xdr:row>
      <xdr:rowOff>42672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33799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94996</xdr:rowOff>
    </xdr:from>
    <xdr:to>
      <xdr:col>10</xdr:col>
      <xdr:colOff>165100</xdr:colOff>
      <xdr:row>38</xdr:row>
      <xdr:rowOff>25146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16273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87376</xdr:rowOff>
    </xdr:from>
    <xdr:to>
      <xdr:col>6</xdr:col>
      <xdr:colOff>38100</xdr:colOff>
      <xdr:row>38</xdr:row>
      <xdr:rowOff>17526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8653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66322</xdr:rowOff>
    </xdr:from>
    <xdr:to>
      <xdr:col>24</xdr:col>
      <xdr:colOff>63500</xdr:colOff>
      <xdr:row>57</xdr:row>
      <xdr:rowOff>134513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38972"/>
          <a:ext cx="838200" cy="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66322</xdr:rowOff>
    </xdr:from>
    <xdr:to>
      <xdr:col>19</xdr:col>
      <xdr:colOff>177800</xdr:colOff>
      <xdr:row>57</xdr:row>
      <xdr:rowOff>141443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38972"/>
          <a:ext cx="889000" cy="7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36286</xdr:rowOff>
    </xdr:from>
    <xdr:to>
      <xdr:col>15</xdr:col>
      <xdr:colOff>50800</xdr:colOff>
      <xdr:row>57</xdr:row>
      <xdr:rowOff>141443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0893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36286</xdr:rowOff>
    </xdr:from>
    <xdr:to>
      <xdr:col>10</xdr:col>
      <xdr:colOff>114300</xdr:colOff>
      <xdr:row>58</xdr:row>
      <xdr:rowOff>31868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08936"/>
          <a:ext cx="889000" cy="16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83713</xdr:rowOff>
    </xdr:from>
    <xdr:to>
      <xdr:col>24</xdr:col>
      <xdr:colOff>114300</xdr:colOff>
      <xdr:row>58</xdr:row>
      <xdr:rowOff>13863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62140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15522</xdr:rowOff>
    </xdr:from>
    <xdr:to>
      <xdr:col>20</xdr:col>
      <xdr:colOff>38100</xdr:colOff>
      <xdr:row>57</xdr:row>
      <xdr:rowOff>117122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108249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8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90643</xdr:rowOff>
    </xdr:from>
    <xdr:to>
      <xdr:col>15</xdr:col>
      <xdr:colOff>101600</xdr:colOff>
      <xdr:row>58</xdr:row>
      <xdr:rowOff>20793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5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156936</xdr:rowOff>
    </xdr:from>
    <xdr:to>
      <xdr:col>10</xdr:col>
      <xdr:colOff>165100</xdr:colOff>
      <xdr:row>57</xdr:row>
      <xdr:rowOff>87086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78213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152518</xdr:rowOff>
    </xdr:from>
    <xdr:to>
      <xdr:col>6</xdr:col>
      <xdr:colOff>38100</xdr:colOff>
      <xdr:row>58</xdr:row>
      <xdr:rowOff>82668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73795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1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150265</xdr:rowOff>
    </xdr:from>
    <xdr:to>
      <xdr:col>24</xdr:col>
      <xdr:colOff>63500</xdr:colOff>
      <xdr:row>76</xdr:row>
      <xdr:rowOff>30749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09015"/>
          <a:ext cx="838200" cy="5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164412</xdr:rowOff>
    </xdr:from>
    <xdr:to>
      <xdr:col>19</xdr:col>
      <xdr:colOff>177800</xdr:colOff>
      <xdr:row>76</xdr:row>
      <xdr:rowOff>30749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23162"/>
          <a:ext cx="889000" cy="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164412</xdr:rowOff>
    </xdr:from>
    <xdr:to>
      <xdr:col>15</xdr:col>
      <xdr:colOff>50800</xdr:colOff>
      <xdr:row>76</xdr:row>
      <xdr:rowOff>133634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23162"/>
          <a:ext cx="889000" cy="1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133634</xdr:rowOff>
    </xdr:from>
    <xdr:to>
      <xdr:col>10</xdr:col>
      <xdr:colOff>114300</xdr:colOff>
      <xdr:row>77</xdr:row>
      <xdr:rowOff>18455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3834"/>
          <a:ext cx="889000" cy="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99466</xdr:rowOff>
    </xdr:from>
    <xdr:to>
      <xdr:col>24</xdr:col>
      <xdr:colOff>114300</xdr:colOff>
      <xdr:row>76</xdr:row>
      <xdr:rowOff>29617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58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77893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151399</xdr:rowOff>
    </xdr:from>
    <xdr:to>
      <xdr:col>20</xdr:col>
      <xdr:colOff>38100</xdr:colOff>
      <xdr:row>76</xdr:row>
      <xdr:rowOff>81549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72676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0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113612</xdr:rowOff>
    </xdr:from>
    <xdr:to>
      <xdr:col>15</xdr:col>
      <xdr:colOff>101600</xdr:colOff>
      <xdr:row>76</xdr:row>
      <xdr:rowOff>43762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34889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6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82834</xdr:rowOff>
    </xdr:from>
    <xdr:to>
      <xdr:col>10</xdr:col>
      <xdr:colOff>165100</xdr:colOff>
      <xdr:row>77</xdr:row>
      <xdr:rowOff>12984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0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139105</xdr:rowOff>
    </xdr:from>
    <xdr:to>
      <xdr:col>6</xdr:col>
      <xdr:colOff>38100</xdr:colOff>
      <xdr:row>77</xdr:row>
      <xdr:rowOff>69255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60382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4936</xdr:rowOff>
    </xdr:from>
    <xdr:to>
      <xdr:col>24</xdr:col>
      <xdr:colOff>63500</xdr:colOff>
      <xdr:row>97</xdr:row>
      <xdr:rowOff>29305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64136"/>
          <a:ext cx="838200" cy="19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29305</xdr:rowOff>
    </xdr:from>
    <xdr:to>
      <xdr:col>19</xdr:col>
      <xdr:colOff>177800</xdr:colOff>
      <xdr:row>97</xdr:row>
      <xdr:rowOff>32217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9955"/>
          <a:ext cx="8890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32217</xdr:rowOff>
    </xdr:from>
    <xdr:to>
      <xdr:col>15</xdr:col>
      <xdr:colOff>50800</xdr:colOff>
      <xdr:row>97</xdr:row>
      <xdr:rowOff>64213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2867"/>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64213</xdr:rowOff>
    </xdr:from>
    <xdr:to>
      <xdr:col>10</xdr:col>
      <xdr:colOff>114300</xdr:colOff>
      <xdr:row>97</xdr:row>
      <xdr:rowOff>97413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94863"/>
          <a:ext cx="889000" cy="3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125586</xdr:rowOff>
    </xdr:from>
    <xdr:to>
      <xdr:col>24</xdr:col>
      <xdr:colOff>114300</xdr:colOff>
      <xdr:row>96</xdr:row>
      <xdr:rowOff>55736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1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148463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6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149955</xdr:rowOff>
    </xdr:from>
    <xdr:to>
      <xdr:col>20</xdr:col>
      <xdr:colOff>38100</xdr:colOff>
      <xdr:row>97</xdr:row>
      <xdr:rowOff>80105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71232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0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152867</xdr:rowOff>
    </xdr:from>
    <xdr:to>
      <xdr:col>15</xdr:col>
      <xdr:colOff>101600</xdr:colOff>
      <xdr:row>97</xdr:row>
      <xdr:rowOff>83017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74144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0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13413</xdr:rowOff>
    </xdr:from>
    <xdr:to>
      <xdr:col>10</xdr:col>
      <xdr:colOff>165100</xdr:colOff>
      <xdr:row>97</xdr:row>
      <xdr:rowOff>115013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106140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46613</xdr:rowOff>
    </xdr:from>
    <xdr:to>
      <xdr:col>6</xdr:col>
      <xdr:colOff>38100</xdr:colOff>
      <xdr:row>97</xdr:row>
      <xdr:rowOff>148213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139340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6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41211</xdr:rowOff>
    </xdr:from>
    <xdr:to>
      <xdr:col>55</xdr:col>
      <xdr:colOff>0</xdr:colOff>
      <xdr:row>39</xdr:row>
      <xdr:rowOff>41783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2776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39688</xdr:rowOff>
    </xdr:from>
    <xdr:to>
      <xdr:col>50</xdr:col>
      <xdr:colOff>114300</xdr:colOff>
      <xdr:row>39</xdr:row>
      <xdr:rowOff>41783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2623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32639</xdr:rowOff>
    </xdr:from>
    <xdr:to>
      <xdr:col>45</xdr:col>
      <xdr:colOff>177800</xdr:colOff>
      <xdr:row>39</xdr:row>
      <xdr:rowOff>39688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19189"/>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32639</xdr:rowOff>
    </xdr:from>
    <xdr:to>
      <xdr:col>41</xdr:col>
      <xdr:colOff>50800</xdr:colOff>
      <xdr:row>39</xdr:row>
      <xdr:rowOff>41973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1918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161861</xdr:rowOff>
    </xdr:from>
    <xdr:to>
      <xdr:col>55</xdr:col>
      <xdr:colOff>50800</xdr:colOff>
      <xdr:row>39</xdr:row>
      <xdr:rowOff>92011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76788</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1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162433</xdr:rowOff>
    </xdr:from>
    <xdr:to>
      <xdr:col>50</xdr:col>
      <xdr:colOff>165100</xdr:colOff>
      <xdr:row>39</xdr:row>
      <xdr:rowOff>92583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83710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160338</xdr:rowOff>
    </xdr:from>
    <xdr:to>
      <xdr:col>46</xdr:col>
      <xdr:colOff>38100</xdr:colOff>
      <xdr:row>39</xdr:row>
      <xdr:rowOff>90488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81615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68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153289</xdr:rowOff>
    </xdr:from>
    <xdr:to>
      <xdr:col>41</xdr:col>
      <xdr:colOff>101600</xdr:colOff>
      <xdr:row>39</xdr:row>
      <xdr:rowOff>83439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74566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162623</xdr:rowOff>
    </xdr:from>
    <xdr:to>
      <xdr:col>36</xdr:col>
      <xdr:colOff>165100</xdr:colOff>
      <xdr:row>39</xdr:row>
      <xdr:rowOff>92773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83900</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55859</xdr:rowOff>
    </xdr:from>
    <xdr:to>
      <xdr:col>55</xdr:col>
      <xdr:colOff>0</xdr:colOff>
      <xdr:row>53</xdr:row>
      <xdr:rowOff>141067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8799809"/>
          <a:ext cx="838200" cy="4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164330</xdr:rowOff>
    </xdr:from>
    <xdr:to>
      <xdr:col>50</xdr:col>
      <xdr:colOff>114300</xdr:colOff>
      <xdr:row>53</xdr:row>
      <xdr:rowOff>141067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079730"/>
          <a:ext cx="889000" cy="14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164330</xdr:rowOff>
    </xdr:from>
    <xdr:to>
      <xdr:col>45</xdr:col>
      <xdr:colOff>177800</xdr:colOff>
      <xdr:row>55</xdr:row>
      <xdr:rowOff>159140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079730"/>
          <a:ext cx="889000" cy="5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79515</xdr:rowOff>
    </xdr:from>
    <xdr:to>
      <xdr:col>41</xdr:col>
      <xdr:colOff>50800</xdr:colOff>
      <xdr:row>55</xdr:row>
      <xdr:rowOff>159140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337815"/>
          <a:ext cx="889000" cy="2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5059</xdr:rowOff>
    </xdr:from>
    <xdr:to>
      <xdr:col>55</xdr:col>
      <xdr:colOff>50800</xdr:colOff>
      <xdr:row>51</xdr:row>
      <xdr:rowOff>106659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87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27936</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60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90267</xdr:rowOff>
    </xdr:from>
    <xdr:to>
      <xdr:col>50</xdr:col>
      <xdr:colOff>165100</xdr:colOff>
      <xdr:row>54</xdr:row>
      <xdr:rowOff>20417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1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36944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895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113530</xdr:rowOff>
    </xdr:from>
    <xdr:to>
      <xdr:col>46</xdr:col>
      <xdr:colOff>38100</xdr:colOff>
      <xdr:row>53</xdr:row>
      <xdr:rowOff>43680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60207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880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108340</xdr:rowOff>
    </xdr:from>
    <xdr:to>
      <xdr:col>41</xdr:col>
      <xdr:colOff>101600</xdr:colOff>
      <xdr:row>56</xdr:row>
      <xdr:rowOff>38490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55017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31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28715</xdr:rowOff>
    </xdr:from>
    <xdr:to>
      <xdr:col>36</xdr:col>
      <xdr:colOff>165100</xdr:colOff>
      <xdr:row>54</xdr:row>
      <xdr:rowOff>130315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2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146842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06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13782</xdr:rowOff>
    </xdr:from>
    <xdr:to>
      <xdr:col>55</xdr:col>
      <xdr:colOff>0</xdr:colOff>
      <xdr:row>78</xdr:row>
      <xdr:rowOff>15461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6882"/>
          <a:ext cx="8382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9759</xdr:rowOff>
    </xdr:from>
    <xdr:to>
      <xdr:col>50</xdr:col>
      <xdr:colOff>114300</xdr:colOff>
      <xdr:row>78</xdr:row>
      <xdr:rowOff>15461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82859"/>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161503</xdr:rowOff>
    </xdr:from>
    <xdr:to>
      <xdr:col>45</xdr:col>
      <xdr:colOff>177800</xdr:colOff>
      <xdr:row>78</xdr:row>
      <xdr:rowOff>9759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63153"/>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161503</xdr:rowOff>
    </xdr:from>
    <xdr:to>
      <xdr:col>41</xdr:col>
      <xdr:colOff>50800</xdr:colOff>
      <xdr:row>78</xdr:row>
      <xdr:rowOff>55009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63153"/>
          <a:ext cx="889000" cy="6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134432</xdr:rowOff>
    </xdr:from>
    <xdr:to>
      <xdr:col>55</xdr:col>
      <xdr:colOff>50800</xdr:colOff>
      <xdr:row>78</xdr:row>
      <xdr:rowOff>64582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49359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136111</xdr:rowOff>
    </xdr:from>
    <xdr:to>
      <xdr:col>50</xdr:col>
      <xdr:colOff>165100</xdr:colOff>
      <xdr:row>78</xdr:row>
      <xdr:rowOff>66261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57388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130409</xdr:rowOff>
    </xdr:from>
    <xdr:to>
      <xdr:col>46</xdr:col>
      <xdr:colOff>38100</xdr:colOff>
      <xdr:row>78</xdr:row>
      <xdr:rowOff>60559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51686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110703</xdr:rowOff>
    </xdr:from>
    <xdr:to>
      <xdr:col>41</xdr:col>
      <xdr:colOff>101600</xdr:colOff>
      <xdr:row>78</xdr:row>
      <xdr:rowOff>40853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31980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4209</xdr:rowOff>
    </xdr:from>
    <xdr:to>
      <xdr:col>36</xdr:col>
      <xdr:colOff>165100</xdr:colOff>
      <xdr:row>78</xdr:row>
      <xdr:rowOff>105809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96936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7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92472</xdr:rowOff>
    </xdr:from>
    <xdr:to>
      <xdr:col>55</xdr:col>
      <xdr:colOff>0</xdr:colOff>
      <xdr:row>95</xdr:row>
      <xdr:rowOff>44424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208772"/>
          <a:ext cx="838200" cy="12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44424</xdr:rowOff>
    </xdr:from>
    <xdr:to>
      <xdr:col>50</xdr:col>
      <xdr:colOff>114300</xdr:colOff>
      <xdr:row>95</xdr:row>
      <xdr:rowOff>81504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332174"/>
          <a:ext cx="889000" cy="3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81504</xdr:rowOff>
    </xdr:from>
    <xdr:to>
      <xdr:col>45</xdr:col>
      <xdr:colOff>177800</xdr:colOff>
      <xdr:row>95</xdr:row>
      <xdr:rowOff>83758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69254"/>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83758</xdr:rowOff>
    </xdr:from>
    <xdr:to>
      <xdr:col>41</xdr:col>
      <xdr:colOff>50800</xdr:colOff>
      <xdr:row>95</xdr:row>
      <xdr:rowOff>132288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71508"/>
          <a:ext cx="889000" cy="4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41672</xdr:rowOff>
    </xdr:from>
    <xdr:to>
      <xdr:col>55</xdr:col>
      <xdr:colOff>50800</xdr:colOff>
      <xdr:row>94</xdr:row>
      <xdr:rowOff>143272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64549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0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165074</xdr:rowOff>
    </xdr:from>
    <xdr:to>
      <xdr:col>50</xdr:col>
      <xdr:colOff>165100</xdr:colOff>
      <xdr:row>95</xdr:row>
      <xdr:rowOff>95224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111751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5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30704</xdr:rowOff>
    </xdr:from>
    <xdr:to>
      <xdr:col>46</xdr:col>
      <xdr:colOff>38100</xdr:colOff>
      <xdr:row>95</xdr:row>
      <xdr:rowOff>132304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148831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9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32958</xdr:rowOff>
    </xdr:from>
    <xdr:to>
      <xdr:col>41</xdr:col>
      <xdr:colOff>101600</xdr:colOff>
      <xdr:row>95</xdr:row>
      <xdr:rowOff>134558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2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151085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81488</xdr:rowOff>
    </xdr:from>
    <xdr:to>
      <xdr:col>36</xdr:col>
      <xdr:colOff>165100</xdr:colOff>
      <xdr:row>96</xdr:row>
      <xdr:rowOff>11638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28165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4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35001</xdr:rowOff>
    </xdr:from>
    <xdr:to>
      <xdr:col>85</xdr:col>
      <xdr:colOff>127000</xdr:colOff>
      <xdr:row>37</xdr:row>
      <xdr:rowOff>109182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78651"/>
          <a:ext cx="8382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109182</xdr:rowOff>
    </xdr:from>
    <xdr:to>
      <xdr:col>81</xdr:col>
      <xdr:colOff>50800</xdr:colOff>
      <xdr:row>37</xdr:row>
      <xdr:rowOff>148338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52832"/>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71349</xdr:rowOff>
    </xdr:from>
    <xdr:to>
      <xdr:col>76</xdr:col>
      <xdr:colOff>114300</xdr:colOff>
      <xdr:row>37</xdr:row>
      <xdr:rowOff>148338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900649"/>
          <a:ext cx="889000" cy="59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71349</xdr:rowOff>
    </xdr:from>
    <xdr:to>
      <xdr:col>71</xdr:col>
      <xdr:colOff>177800</xdr:colOff>
      <xdr:row>37</xdr:row>
      <xdr:rowOff>67283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900649"/>
          <a:ext cx="889000" cy="51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155651</xdr:rowOff>
    </xdr:from>
    <xdr:to>
      <xdr:col>85</xdr:col>
      <xdr:colOff>177800</xdr:colOff>
      <xdr:row>37</xdr:row>
      <xdr:rowOff>85801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134078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58382</xdr:rowOff>
    </xdr:from>
    <xdr:to>
      <xdr:col>81</xdr:col>
      <xdr:colOff>101600</xdr:colOff>
      <xdr:row>37</xdr:row>
      <xdr:rowOff>159982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151109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97538</xdr:rowOff>
    </xdr:from>
    <xdr:to>
      <xdr:col>76</xdr:col>
      <xdr:colOff>165100</xdr:colOff>
      <xdr:row>38</xdr:row>
      <xdr:rowOff>27688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18814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3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20549</xdr:rowOff>
    </xdr:from>
    <xdr:to>
      <xdr:col>72</xdr:col>
      <xdr:colOff>38100</xdr:colOff>
      <xdr:row>34</xdr:row>
      <xdr:rowOff>122149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8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138676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2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16483</xdr:rowOff>
    </xdr:from>
    <xdr:to>
      <xdr:col>67</xdr:col>
      <xdr:colOff>101600</xdr:colOff>
      <xdr:row>37</xdr:row>
      <xdr:rowOff>118083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109210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102919</xdr:rowOff>
    </xdr:from>
    <xdr:to>
      <xdr:col>85</xdr:col>
      <xdr:colOff>127000</xdr:colOff>
      <xdr:row>54</xdr:row>
      <xdr:rowOff>135734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018319"/>
          <a:ext cx="838200" cy="37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102919</xdr:rowOff>
    </xdr:from>
    <xdr:to>
      <xdr:col>81</xdr:col>
      <xdr:colOff>50800</xdr:colOff>
      <xdr:row>55</xdr:row>
      <xdr:rowOff>135262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018319"/>
          <a:ext cx="889000" cy="54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114143</xdr:rowOff>
    </xdr:from>
    <xdr:to>
      <xdr:col>76</xdr:col>
      <xdr:colOff>114300</xdr:colOff>
      <xdr:row>55</xdr:row>
      <xdr:rowOff>135262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543893"/>
          <a:ext cx="8890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114143</xdr:rowOff>
    </xdr:from>
    <xdr:to>
      <xdr:col>71</xdr:col>
      <xdr:colOff>177800</xdr:colOff>
      <xdr:row>56</xdr:row>
      <xdr:rowOff>105875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43893"/>
          <a:ext cx="889000" cy="1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84934</xdr:rowOff>
    </xdr:from>
    <xdr:to>
      <xdr:col>85</xdr:col>
      <xdr:colOff>177800</xdr:colOff>
      <xdr:row>55</xdr:row>
      <xdr:rowOff>15084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107811</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9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52119</xdr:rowOff>
    </xdr:from>
    <xdr:to>
      <xdr:col>81</xdr:col>
      <xdr:colOff>101600</xdr:colOff>
      <xdr:row>52</xdr:row>
      <xdr:rowOff>153719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89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170246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874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84462</xdr:rowOff>
    </xdr:from>
    <xdr:to>
      <xdr:col>76</xdr:col>
      <xdr:colOff>165100</xdr:colOff>
      <xdr:row>56</xdr:row>
      <xdr:rowOff>14612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31139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28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63343</xdr:rowOff>
    </xdr:from>
    <xdr:to>
      <xdr:col>72</xdr:col>
      <xdr:colOff>38100</xdr:colOff>
      <xdr:row>55</xdr:row>
      <xdr:rowOff>164943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9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10020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26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55075</xdr:rowOff>
    </xdr:from>
    <xdr:to>
      <xdr:col>67</xdr:col>
      <xdr:colOff>101600</xdr:colOff>
      <xdr:row>56</xdr:row>
      <xdr:rowOff>156675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1752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3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115799</xdr:rowOff>
    </xdr:from>
    <xdr:to>
      <xdr:col>85</xdr:col>
      <xdr:colOff>127000</xdr:colOff>
      <xdr:row>95</xdr:row>
      <xdr:rowOff>164373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03549"/>
          <a:ext cx="838200" cy="4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115799</xdr:rowOff>
    </xdr:from>
    <xdr:to>
      <xdr:col>81</xdr:col>
      <xdr:colOff>50800</xdr:colOff>
      <xdr:row>96</xdr:row>
      <xdr:rowOff>70884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403549"/>
          <a:ext cx="889000" cy="1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70884</xdr:rowOff>
    </xdr:from>
    <xdr:to>
      <xdr:col>76</xdr:col>
      <xdr:colOff>114300</xdr:colOff>
      <xdr:row>96</xdr:row>
      <xdr:rowOff>107026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30084"/>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107026</xdr:rowOff>
    </xdr:from>
    <xdr:to>
      <xdr:col>71</xdr:col>
      <xdr:colOff>177800</xdr:colOff>
      <xdr:row>96</xdr:row>
      <xdr:rowOff>128792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66226"/>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113573</xdr:rowOff>
    </xdr:from>
    <xdr:to>
      <xdr:col>85</xdr:col>
      <xdr:colOff>177800</xdr:colOff>
      <xdr:row>96</xdr:row>
      <xdr:rowOff>43723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136450</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64999</xdr:rowOff>
    </xdr:from>
    <xdr:to>
      <xdr:col>81</xdr:col>
      <xdr:colOff>101600</xdr:colOff>
      <xdr:row>95</xdr:row>
      <xdr:rowOff>166599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11676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2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20084</xdr:rowOff>
    </xdr:from>
    <xdr:to>
      <xdr:col>76</xdr:col>
      <xdr:colOff>165100</xdr:colOff>
      <xdr:row>96</xdr:row>
      <xdr:rowOff>121684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138211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25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56226</xdr:rowOff>
    </xdr:from>
    <xdr:to>
      <xdr:col>72</xdr:col>
      <xdr:colOff>38100</xdr:colOff>
      <xdr:row>96</xdr:row>
      <xdr:rowOff>157826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2903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29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77992</xdr:rowOff>
    </xdr:from>
    <xdr:to>
      <xdr:col>67</xdr:col>
      <xdr:colOff>101600</xdr:colOff>
      <xdr:row>97</xdr:row>
      <xdr:rowOff>8142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24669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31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構成項目の中で、類似団体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ものとして、</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280,838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円となっている。基幹産業である農業、漁業への補助（普通建設事業）や、道営事業負担金等により、類似団体平均に比べ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高い状況が続いて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は、昨年度に引き続き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、新型コロナ対策に係る商工業の景気対策事業等に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より高止まりとなっているが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、類似団体平均は下回っている。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類似団体平均に比べ高くなっているのは、道路改良事業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の継続事業や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、道路や河川の維持管理経費が増となっていること、公営住宅の建替を進めていることが主な要因である。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・教育費は類似団体平均より高くなって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おり、昨年度に引き続き、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義務教育学校施設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・公債費は近年の大型事業実施に係る借入れの元金償還の開始により増加傾向にある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北海道湧別町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～５年度の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プラスとなっ</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経費の節減を図り健全な財政運営に努める。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北海道湧別町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各会計とも赤字は発生していない。今後も健全な財政運営に努める。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北海道湧別町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構造の大きな変化は見られないが、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近年の大型事業実施に係る借入れの元金償還の開始により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実施が見込まれることから、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交付税措置のある起債の借入など計画的な借入により、元利償還金の抑制に努める。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また、その他の事業の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緊急性、優先度などを厳選し起債に大きく頼ることのない行政運営に努める。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北海道湧別町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充当可能基金の確保等により将来負担比率は発生していない。今後も計画的な基金への積立や地方債発行の抑制を行い、健全財政の維持に努める。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北海道湧別町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財政調整金が収支調整に</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係る積立てにより増となっている。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は、旧国鉄代替輸送確保基金・森林環境譲与税基金の各種事業への充当のための繰入れにより減となっている。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後年次の財源不足に備え、極力、残高を減少させないよう事務事業の見直し、公共施設の統廃合等、経費の節減を図る。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・旧国鉄代替輸送確保基金：代替輸送事業（名寄線代替バス）の財政需要</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・ふるさと創生基金：ふるさと創生につながる地域づくり事業</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：公共施設の整備</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：在宅福祉の向上、健康及び生きがいづくりの推進、その他の地域福祉の推進</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・畑地かんがい排水施設整備基金：畑地かんがい排水施設の整備</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・ふるさと応援基金：ふるさと応援寄附金の適正管理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・森林環境譲与税基金：森林環境譲与税の適正管理</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・旧国鉄代替輸送確保基金：名寄線代替運営協議会負担金への充当による減</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基金：町有林管理作業路補修工事等への充当による減</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後年次の負担に備え、目的に沿った事業への繰入のほか、現在高を確保していく。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財源収支調整により増減を繰り返しており、令和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後年次の財源不足に備え、極力、残高を減少させないよう事務事業の見直し、公共施設の統廃合等、経費の節減を図る。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特段の繰入する事由が発生していないため、また、積立も利息分のみ行っているだけなので、増減していない。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後年次に備え、現在高を確保していく。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11651816</v>
      </c>
      <c r="BO4" s="449"/>
      <c r="BP4" s="449"/>
      <c r="BQ4" s="449"/>
      <c r="BR4" s="449"/>
      <c r="BS4" s="449"/>
      <c r="BT4" s="449"/>
      <c r="BU4" s="450"/>
      <c r="BV4" s="448">
        <v>11767477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6.4</v>
      </c>
      <c r="CU4" s="589"/>
      <c r="CV4" s="589"/>
      <c r="CW4" s="589"/>
      <c r="CX4" s="589"/>
      <c r="CY4" s="589"/>
      <c r="CZ4" s="589"/>
      <c r="DA4" s="590"/>
      <c r="DB4" s="588">
        <v>10.4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11292644</v>
      </c>
      <c r="BO5" s="420"/>
      <c r="BP5" s="420"/>
      <c r="BQ5" s="420"/>
      <c r="BR5" s="420"/>
      <c r="BS5" s="420"/>
      <c r="BT5" s="420"/>
      <c r="BU5" s="421"/>
      <c r="BV5" s="419">
        <v>11166023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77.5</v>
      </c>
      <c r="CU5" s="417"/>
      <c r="CV5" s="417"/>
      <c r="CW5" s="417"/>
      <c r="CX5" s="417"/>
      <c r="CY5" s="417"/>
      <c r="CZ5" s="417"/>
      <c r="DA5" s="418"/>
      <c r="DB5" s="416">
        <v>75.599999999999994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359172</v>
      </c>
      <c r="BO6" s="420"/>
      <c r="BP6" s="420"/>
      <c r="BQ6" s="420"/>
      <c r="BR6" s="420"/>
      <c r="BS6" s="420"/>
      <c r="BT6" s="420"/>
      <c r="BU6" s="421"/>
      <c r="BV6" s="419">
        <v>601454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77.900000000000006</v>
      </c>
      <c r="CU6" s="563"/>
      <c r="CV6" s="563"/>
      <c r="CW6" s="563"/>
      <c r="CX6" s="563"/>
      <c r="CY6" s="563"/>
      <c r="CZ6" s="563"/>
      <c r="DA6" s="564"/>
      <c r="DB6" s="562">
        <v>76.3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1300</v>
      </c>
      <c r="BO7" s="420"/>
      <c r="BP7" s="420"/>
      <c r="BQ7" s="420"/>
      <c r="BR7" s="420"/>
      <c r="BS7" s="420"/>
      <c r="BT7" s="420"/>
      <c r="BU7" s="421"/>
      <c r="BV7" s="419">
        <v>35405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5577098</v>
      </c>
      <c r="CU7" s="420"/>
      <c r="CV7" s="420"/>
      <c r="CW7" s="420"/>
      <c r="CX7" s="420"/>
      <c r="CY7" s="420"/>
      <c r="CZ7" s="420"/>
      <c r="DA7" s="421"/>
      <c r="DB7" s="419">
        <v>5448125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357872</v>
      </c>
      <c r="BO8" s="420"/>
      <c r="BP8" s="420"/>
      <c r="BQ8" s="420"/>
      <c r="BR8" s="420"/>
      <c r="BS8" s="420"/>
      <c r="BT8" s="420"/>
      <c r="BU8" s="421"/>
      <c r="BV8" s="419">
        <v>566049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0.25</v>
      </c>
      <c r="CU8" s="523"/>
      <c r="CV8" s="523"/>
      <c r="CW8" s="523"/>
      <c r="CX8" s="523"/>
      <c r="CY8" s="523"/>
      <c r="CZ8" s="523"/>
      <c r="DA8" s="524"/>
      <c r="DB8" s="522">
        <v>0.25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8270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-208177</v>
      </c>
      <c r="BO9" s="420"/>
      <c r="BP9" s="420"/>
      <c r="BQ9" s="420"/>
      <c r="BR9" s="420"/>
      <c r="BS9" s="420"/>
      <c r="BT9" s="420"/>
      <c r="BU9" s="421"/>
      <c r="BV9" s="419">
        <v>159296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16.399999999999999</v>
      </c>
      <c r="CU9" s="417"/>
      <c r="CV9" s="417"/>
      <c r="CW9" s="417"/>
      <c r="CX9" s="417"/>
      <c r="CY9" s="417"/>
      <c r="CZ9" s="417"/>
      <c r="DA9" s="418"/>
      <c r="DB9" s="416">
        <v>17.8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9231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504067</v>
      </c>
      <c r="BO10" s="420"/>
      <c r="BP10" s="420"/>
      <c r="BQ10" s="420"/>
      <c r="BR10" s="420"/>
      <c r="BS10" s="420"/>
      <c r="BT10" s="420"/>
      <c r="BU10" s="421"/>
      <c r="BV10" s="419">
        <v>435831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7983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7752</v>
      </c>
      <c r="S13" s="507"/>
      <c r="T13" s="507"/>
      <c r="U13" s="507"/>
      <c r="V13" s="508"/>
      <c r="W13" s="509" t="s">
        <v>131</v>
      </c>
      <c r="X13" s="405"/>
      <c r="Y13" s="405"/>
      <c r="Z13" s="405"/>
      <c r="AA13" s="405"/>
      <c r="AB13" s="406"/>
      <c r="AC13" s="372">
        <v>1482</v>
      </c>
      <c r="AD13" s="373"/>
      <c r="AE13" s="373"/>
      <c r="AF13" s="373"/>
      <c r="AG13" s="374"/>
      <c r="AH13" s="372">
        <v>1596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295890</v>
      </c>
      <c r="BO13" s="420"/>
      <c r="BP13" s="420"/>
      <c r="BQ13" s="420"/>
      <c r="BR13" s="420"/>
      <c r="BS13" s="420"/>
      <c r="BT13" s="420"/>
      <c r="BU13" s="421"/>
      <c r="BV13" s="419">
        <v>595127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8.8000000000000007</v>
      </c>
      <c r="CU13" s="417"/>
      <c r="CV13" s="417"/>
      <c r="CW13" s="417"/>
      <c r="CX13" s="417"/>
      <c r="CY13" s="417"/>
      <c r="CZ13" s="417"/>
      <c r="DA13" s="418"/>
      <c r="DB13" s="416">
        <v>8.1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8096</v>
      </c>
      <c r="S14" s="507"/>
      <c r="T14" s="507"/>
      <c r="U14" s="507"/>
      <c r="V14" s="508"/>
      <c r="W14" s="510"/>
      <c r="X14" s="408"/>
      <c r="Y14" s="408"/>
      <c r="Z14" s="408"/>
      <c r="AA14" s="408"/>
      <c r="AB14" s="409"/>
      <c r="AC14" s="499">
        <v>33.799999999999997</v>
      </c>
      <c r="AD14" s="500"/>
      <c r="AE14" s="500"/>
      <c r="AF14" s="500"/>
      <c r="AG14" s="501"/>
      <c r="AH14" s="499">
        <v>33.5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7920</v>
      </c>
      <c r="S15" s="507"/>
      <c r="T15" s="507"/>
      <c r="U15" s="507"/>
      <c r="V15" s="508"/>
      <c r="W15" s="509" t="s">
        <v>137</v>
      </c>
      <c r="X15" s="405"/>
      <c r="Y15" s="405"/>
      <c r="Z15" s="405"/>
      <c r="AA15" s="405"/>
      <c r="AB15" s="406"/>
      <c r="AC15" s="372">
        <v>842</v>
      </c>
      <c r="AD15" s="373"/>
      <c r="AE15" s="373"/>
      <c r="AF15" s="373"/>
      <c r="AG15" s="374"/>
      <c r="AH15" s="372">
        <v>997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1416353</v>
      </c>
      <c r="BO15" s="449"/>
      <c r="BP15" s="449"/>
      <c r="BQ15" s="449"/>
      <c r="BR15" s="449"/>
      <c r="BS15" s="449"/>
      <c r="BT15" s="449"/>
      <c r="BU15" s="450"/>
      <c r="BV15" s="448">
        <v>1258846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19.2</v>
      </c>
      <c r="AD16" s="500"/>
      <c r="AE16" s="500"/>
      <c r="AF16" s="500"/>
      <c r="AG16" s="501"/>
      <c r="AH16" s="499">
        <v>20.9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5172538</v>
      </c>
      <c r="BO16" s="420"/>
      <c r="BP16" s="420"/>
      <c r="BQ16" s="420"/>
      <c r="BR16" s="420"/>
      <c r="BS16" s="420"/>
      <c r="BT16" s="420"/>
      <c r="BU16" s="421"/>
      <c r="BV16" s="419">
        <v>5108045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2059</v>
      </c>
      <c r="AD17" s="373"/>
      <c r="AE17" s="373"/>
      <c r="AF17" s="373"/>
      <c r="AG17" s="374"/>
      <c r="AH17" s="372">
        <v>2169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1797186</v>
      </c>
      <c r="BO17" s="420"/>
      <c r="BP17" s="420"/>
      <c r="BQ17" s="420"/>
      <c r="BR17" s="420"/>
      <c r="BS17" s="420"/>
      <c r="BT17" s="420"/>
      <c r="BU17" s="421"/>
      <c r="BV17" s="419">
        <v>1546307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505.79</v>
      </c>
      <c r="M18" s="472"/>
      <c r="N18" s="472"/>
      <c r="O18" s="472"/>
      <c r="P18" s="472"/>
      <c r="Q18" s="472"/>
      <c r="R18" s="473"/>
      <c r="S18" s="473"/>
      <c r="T18" s="473"/>
      <c r="U18" s="473"/>
      <c r="V18" s="474"/>
      <c r="W18" s="490"/>
      <c r="X18" s="491"/>
      <c r="Y18" s="491"/>
      <c r="Z18" s="491"/>
      <c r="AA18" s="491"/>
      <c r="AB18" s="515"/>
      <c r="AC18" s="389">
        <v>47</v>
      </c>
      <c r="AD18" s="390"/>
      <c r="AE18" s="390"/>
      <c r="AF18" s="390"/>
      <c r="AG18" s="475"/>
      <c r="AH18" s="389">
        <v>45.5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4444513</v>
      </c>
      <c r="BO18" s="420"/>
      <c r="BP18" s="420"/>
      <c r="BQ18" s="420"/>
      <c r="BR18" s="420"/>
      <c r="BS18" s="420"/>
      <c r="BT18" s="420"/>
      <c r="BU18" s="421"/>
      <c r="BV18" s="419">
        <v>4386245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6943136</v>
      </c>
      <c r="BO19" s="420"/>
      <c r="BP19" s="420"/>
      <c r="BQ19" s="420"/>
      <c r="BR19" s="420"/>
      <c r="BS19" s="420"/>
      <c r="BT19" s="420"/>
      <c r="BU19" s="421"/>
      <c r="BV19" s="419">
        <v>7069799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3692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12360546</v>
      </c>
      <c r="BO22" s="449"/>
      <c r="BP22" s="449"/>
      <c r="BQ22" s="449"/>
      <c r="BR22" s="449"/>
      <c r="BS22" s="449"/>
      <c r="BT22" s="449"/>
      <c r="BU22" s="450"/>
      <c r="BV22" s="448">
        <v>11736874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11639462</v>
      </c>
      <c r="BO23" s="420"/>
      <c r="BP23" s="420"/>
      <c r="BQ23" s="420"/>
      <c r="BR23" s="420"/>
      <c r="BS23" s="420"/>
      <c r="BT23" s="420"/>
      <c r="BU23" s="421"/>
      <c r="BV23" s="419">
        <v>11013996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7600</v>
      </c>
      <c r="R24" s="373"/>
      <c r="S24" s="373"/>
      <c r="T24" s="373"/>
      <c r="U24" s="373"/>
      <c r="V24" s="374"/>
      <c r="W24" s="462"/>
      <c r="X24" s="399"/>
      <c r="Y24" s="400"/>
      <c r="Z24" s="375" t="s">
        <v>162</v>
      </c>
      <c r="AA24" s="376"/>
      <c r="AB24" s="376"/>
      <c r="AC24" s="376"/>
      <c r="AD24" s="376"/>
      <c r="AE24" s="376"/>
      <c r="AF24" s="376"/>
      <c r="AG24" s="377"/>
      <c r="AH24" s="372">
        <v>141</v>
      </c>
      <c r="AI24" s="373"/>
      <c r="AJ24" s="373"/>
      <c r="AK24" s="373"/>
      <c r="AL24" s="374"/>
      <c r="AM24" s="372">
        <v>422859</v>
      </c>
      <c r="AN24" s="373"/>
      <c r="AO24" s="373"/>
      <c r="AP24" s="373"/>
      <c r="AQ24" s="373"/>
      <c r="AR24" s="374"/>
      <c r="AS24" s="372">
        <v>2999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9829318</v>
      </c>
      <c r="BO24" s="420"/>
      <c r="BP24" s="420"/>
      <c r="BQ24" s="420"/>
      <c r="BR24" s="420"/>
      <c r="BS24" s="420"/>
      <c r="BT24" s="420"/>
      <c r="BU24" s="421"/>
      <c r="BV24" s="419">
        <v>8906958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412583</v>
      </c>
      <c r="BO25" s="449"/>
      <c r="BP25" s="449"/>
      <c r="BQ25" s="449"/>
      <c r="BR25" s="449"/>
      <c r="BS25" s="449"/>
      <c r="BT25" s="449"/>
      <c r="BU25" s="450"/>
      <c r="BV25" s="448">
        <v>807334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5500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8668</v>
      </c>
      <c r="AN26" s="373"/>
      <c r="AO26" s="373"/>
      <c r="AP26" s="373"/>
      <c r="AQ26" s="373"/>
      <c r="AR26" s="374"/>
      <c r="AS26" s="372">
        <v>2167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2800</v>
      </c>
      <c r="R27" s="373"/>
      <c r="S27" s="373"/>
      <c r="T27" s="373"/>
      <c r="U27" s="373"/>
      <c r="V27" s="374"/>
      <c r="W27" s="462"/>
      <c r="X27" s="399"/>
      <c r="Y27" s="400"/>
      <c r="Z27" s="375" t="s">
        <v>171</v>
      </c>
      <c r="AA27" s="376"/>
      <c r="AB27" s="376"/>
      <c r="AC27" s="376"/>
      <c r="AD27" s="376"/>
      <c r="AE27" s="376"/>
      <c r="AF27" s="376"/>
      <c r="AG27" s="377"/>
      <c r="AH27" s="372">
        <v>4</v>
      </c>
      <c r="AI27" s="373"/>
      <c r="AJ27" s="373"/>
      <c r="AK27" s="373"/>
      <c r="AL27" s="374"/>
      <c r="AM27" s="372">
        <v>13596</v>
      </c>
      <c r="AN27" s="373"/>
      <c r="AO27" s="373"/>
      <c r="AP27" s="373"/>
      <c r="AQ27" s="373"/>
      <c r="AR27" s="374"/>
      <c r="AS27" s="372">
        <v>3399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2300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5486083</v>
      </c>
      <c r="BO28" s="449"/>
      <c r="BP28" s="449"/>
      <c r="BQ28" s="449"/>
      <c r="BR28" s="449"/>
      <c r="BS28" s="449"/>
      <c r="BT28" s="449"/>
      <c r="BU28" s="450"/>
      <c r="BV28" s="448">
        <v>4982016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9</v>
      </c>
      <c r="M29" s="373"/>
      <c r="N29" s="373"/>
      <c r="O29" s="373"/>
      <c r="P29" s="374"/>
      <c r="Q29" s="372">
        <v>1900</v>
      </c>
      <c r="R29" s="373"/>
      <c r="S29" s="373"/>
      <c r="T29" s="373"/>
      <c r="U29" s="373"/>
      <c r="V29" s="374"/>
      <c r="W29" s="463"/>
      <c r="X29" s="464"/>
      <c r="Y29" s="465"/>
      <c r="Z29" s="375" t="s">
        <v>177</v>
      </c>
      <c r="AA29" s="376"/>
      <c r="AB29" s="376"/>
      <c r="AC29" s="376"/>
      <c r="AD29" s="376"/>
      <c r="AE29" s="376"/>
      <c r="AF29" s="376"/>
      <c r="AG29" s="377"/>
      <c r="AH29" s="372">
        <v>145</v>
      </c>
      <c r="AI29" s="373"/>
      <c r="AJ29" s="373"/>
      <c r="AK29" s="373"/>
      <c r="AL29" s="374"/>
      <c r="AM29" s="372">
        <v>436455</v>
      </c>
      <c r="AN29" s="373"/>
      <c r="AO29" s="373"/>
      <c r="AP29" s="373"/>
      <c r="AQ29" s="373"/>
      <c r="AR29" s="374"/>
      <c r="AS29" s="372">
        <v>3010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945659</v>
      </c>
      <c r="BO29" s="420"/>
      <c r="BP29" s="420"/>
      <c r="BQ29" s="420"/>
      <c r="BR29" s="420"/>
      <c r="BS29" s="420"/>
      <c r="BT29" s="420"/>
      <c r="BU29" s="421"/>
      <c r="BV29" s="419">
        <v>945469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2204406</v>
      </c>
      <c r="BO30" s="454"/>
      <c r="BP30" s="454"/>
      <c r="BQ30" s="454"/>
      <c r="BR30" s="454"/>
      <c r="BS30" s="454"/>
      <c r="BT30" s="454"/>
      <c r="BU30" s="455"/>
      <c r="BV30" s="453">
        <v>2250053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遠軽地区広域組合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網走地方教育研修センター</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mEslyagPEP2F8fxcyFgU4E+rkt8IKSKLR6B1805m9jTmMu8G60haopLM4zFYnh8RqJ9NgmI1wS+9DlnXEPcEg==" saltValue="rudocWo7xfGSyEYRYkZo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1421922</v>
      </c>
      <c r="S5" s="674"/>
      <c r="T5" s="674"/>
      <c r="U5" s="674"/>
      <c r="V5" s="674"/>
      <c r="W5" s="674"/>
      <c r="X5" s="674"/>
      <c r="Y5" s="702"/>
      <c r="Z5" s="715">
        <v>12.2</v>
      </c>
      <c r="AA5" s="715"/>
      <c r="AB5" s="715"/>
      <c r="AC5" s="715"/>
      <c r="AD5" s="716">
        <v>1421922</v>
      </c>
      <c r="AE5" s="716"/>
      <c r="AF5" s="716"/>
      <c r="AG5" s="716"/>
      <c r="AH5" s="716"/>
      <c r="AI5" s="716"/>
      <c r="AJ5" s="716"/>
      <c r="AK5" s="716"/>
      <c r="AL5" s="703">
        <v>24.9</v>
      </c>
      <c r="AM5" s="685"/>
      <c r="AN5" s="685"/>
      <c r="AO5" s="704"/>
      <c r="AP5" s="676" t="s">
        <v>216</v>
      </c>
      <c r="AQ5" s="677"/>
      <c r="AR5" s="677"/>
      <c r="AS5" s="677"/>
      <c r="AT5" s="677"/>
      <c r="AU5" s="677"/>
      <c r="AV5" s="677"/>
      <c r="AW5" s="677"/>
      <c r="AX5" s="677"/>
      <c r="AY5" s="677"/>
      <c r="AZ5" s="677"/>
      <c r="BA5" s="677"/>
      <c r="BB5" s="677"/>
      <c r="BC5" s="677"/>
      <c r="BD5" s="677"/>
      <c r="BE5" s="677"/>
      <c r="BF5" s="678"/>
      <c r="BG5" s="621">
        <v>1421922</v>
      </c>
      <c r="BH5" s="622"/>
      <c r="BI5" s="622"/>
      <c r="BJ5" s="622"/>
      <c r="BK5" s="622"/>
      <c r="BL5" s="622"/>
      <c r="BM5" s="622"/>
      <c r="BN5" s="623"/>
      <c r="BO5" s="659">
        <v>100</v>
      </c>
      <c r="BP5" s="659"/>
      <c r="BQ5" s="659"/>
      <c r="BR5" s="659"/>
      <c r="BS5" s="660">
        <v>20910</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191174</v>
      </c>
      <c r="S6" s="622"/>
      <c r="T6" s="622"/>
      <c r="U6" s="622"/>
      <c r="V6" s="622"/>
      <c r="W6" s="622"/>
      <c r="X6" s="622"/>
      <c r="Y6" s="623"/>
      <c r="Z6" s="659">
        <v>1.6</v>
      </c>
      <c r="AA6" s="659"/>
      <c r="AB6" s="659"/>
      <c r="AC6" s="659"/>
      <c r="AD6" s="660">
        <v>191174</v>
      </c>
      <c r="AE6" s="660"/>
      <c r="AF6" s="660"/>
      <c r="AG6" s="660"/>
      <c r="AH6" s="660"/>
      <c r="AI6" s="660"/>
      <c r="AJ6" s="660"/>
      <c r="AK6" s="660"/>
      <c r="AL6" s="624">
        <v>3.3</v>
      </c>
      <c r="AM6" s="625"/>
      <c r="AN6" s="625"/>
      <c r="AO6" s="661"/>
      <c r="AP6" s="618" t="s">
        <v>221</v>
      </c>
      <c r="AQ6" s="619"/>
      <c r="AR6" s="619"/>
      <c r="AS6" s="619"/>
      <c r="AT6" s="619"/>
      <c r="AU6" s="619"/>
      <c r="AV6" s="619"/>
      <c r="AW6" s="619"/>
      <c r="AX6" s="619"/>
      <c r="AY6" s="619"/>
      <c r="AZ6" s="619"/>
      <c r="BA6" s="619"/>
      <c r="BB6" s="619"/>
      <c r="BC6" s="619"/>
      <c r="BD6" s="619"/>
      <c r="BE6" s="619"/>
      <c r="BF6" s="620"/>
      <c r="BG6" s="621">
        <v>1421922</v>
      </c>
      <c r="BH6" s="622"/>
      <c r="BI6" s="622"/>
      <c r="BJ6" s="622"/>
      <c r="BK6" s="622"/>
      <c r="BL6" s="622"/>
      <c r="BM6" s="622"/>
      <c r="BN6" s="623"/>
      <c r="BO6" s="659">
        <v>100</v>
      </c>
      <c r="BP6" s="659"/>
      <c r="BQ6" s="659"/>
      <c r="BR6" s="659"/>
      <c r="BS6" s="660">
        <v>20910</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61036</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61036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447</v>
      </c>
      <c r="S7" s="622"/>
      <c r="T7" s="622"/>
      <c r="U7" s="622"/>
      <c r="V7" s="622"/>
      <c r="W7" s="622"/>
      <c r="X7" s="622"/>
      <c r="Y7" s="623"/>
      <c r="Z7" s="659">
        <v>0</v>
      </c>
      <c r="AA7" s="659"/>
      <c r="AB7" s="659"/>
      <c r="AC7" s="659"/>
      <c r="AD7" s="660">
        <v>447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814352</v>
      </c>
      <c r="BH7" s="622"/>
      <c r="BI7" s="622"/>
      <c r="BJ7" s="622"/>
      <c r="BK7" s="622"/>
      <c r="BL7" s="622"/>
      <c r="BM7" s="622"/>
      <c r="BN7" s="623"/>
      <c r="BO7" s="659">
        <v>57.3</v>
      </c>
      <c r="BP7" s="659"/>
      <c r="BQ7" s="659"/>
      <c r="BR7" s="659"/>
      <c r="BS7" s="660">
        <v>20910</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1502214</v>
      </c>
      <c r="CS7" s="622"/>
      <c r="CT7" s="622"/>
      <c r="CU7" s="622"/>
      <c r="CV7" s="622"/>
      <c r="CW7" s="622"/>
      <c r="CX7" s="622"/>
      <c r="CY7" s="623"/>
      <c r="CZ7" s="659">
        <v>13.3</v>
      </c>
      <c r="DA7" s="659"/>
      <c r="DB7" s="659"/>
      <c r="DC7" s="659"/>
      <c r="DD7" s="627">
        <v>85914</v>
      </c>
      <c r="DE7" s="622"/>
      <c r="DF7" s="622"/>
      <c r="DG7" s="622"/>
      <c r="DH7" s="622"/>
      <c r="DI7" s="622"/>
      <c r="DJ7" s="622"/>
      <c r="DK7" s="622"/>
      <c r="DL7" s="622"/>
      <c r="DM7" s="622"/>
      <c r="DN7" s="622"/>
      <c r="DO7" s="622"/>
      <c r="DP7" s="623"/>
      <c r="DQ7" s="627">
        <v>1234024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4268</v>
      </c>
      <c r="S8" s="622"/>
      <c r="T8" s="622"/>
      <c r="U8" s="622"/>
      <c r="V8" s="622"/>
      <c r="W8" s="622"/>
      <c r="X8" s="622"/>
      <c r="Y8" s="623"/>
      <c r="Z8" s="659">
        <v>0</v>
      </c>
      <c r="AA8" s="659"/>
      <c r="AB8" s="659"/>
      <c r="AC8" s="659"/>
      <c r="AD8" s="660">
        <v>4268</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14951</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1677938</v>
      </c>
      <c r="CS8" s="622"/>
      <c r="CT8" s="622"/>
      <c r="CU8" s="622"/>
      <c r="CV8" s="622"/>
      <c r="CW8" s="622"/>
      <c r="CX8" s="622"/>
      <c r="CY8" s="623"/>
      <c r="CZ8" s="659">
        <v>14.9</v>
      </c>
      <c r="DA8" s="659"/>
      <c r="DB8" s="659"/>
      <c r="DC8" s="659"/>
      <c r="DD8" s="627">
        <v>16439</v>
      </c>
      <c r="DE8" s="622"/>
      <c r="DF8" s="622"/>
      <c r="DG8" s="622"/>
      <c r="DH8" s="622"/>
      <c r="DI8" s="622"/>
      <c r="DJ8" s="622"/>
      <c r="DK8" s="622"/>
      <c r="DL8" s="622"/>
      <c r="DM8" s="622"/>
      <c r="DN8" s="622"/>
      <c r="DO8" s="622"/>
      <c r="DP8" s="623"/>
      <c r="DQ8" s="627">
        <v>1101059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5033</v>
      </c>
      <c r="S9" s="622"/>
      <c r="T9" s="622"/>
      <c r="U9" s="622"/>
      <c r="V9" s="622"/>
      <c r="W9" s="622"/>
      <c r="X9" s="622"/>
      <c r="Y9" s="623"/>
      <c r="Z9" s="659">
        <v>0</v>
      </c>
      <c r="AA9" s="659"/>
      <c r="AB9" s="659"/>
      <c r="AC9" s="659"/>
      <c r="AD9" s="660">
        <v>5033</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716294</v>
      </c>
      <c r="BH9" s="622"/>
      <c r="BI9" s="622"/>
      <c r="BJ9" s="622"/>
      <c r="BK9" s="622"/>
      <c r="BL9" s="622"/>
      <c r="BM9" s="622"/>
      <c r="BN9" s="623"/>
      <c r="BO9" s="659">
        <v>50.4</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1160499</v>
      </c>
      <c r="CS9" s="622"/>
      <c r="CT9" s="622"/>
      <c r="CU9" s="622"/>
      <c r="CV9" s="622"/>
      <c r="CW9" s="622"/>
      <c r="CX9" s="622"/>
      <c r="CY9" s="623"/>
      <c r="CZ9" s="659">
        <v>10.3</v>
      </c>
      <c r="DA9" s="659"/>
      <c r="DB9" s="659"/>
      <c r="DC9" s="659"/>
      <c r="DD9" s="627">
        <v>28495</v>
      </c>
      <c r="DE9" s="622"/>
      <c r="DF9" s="622"/>
      <c r="DG9" s="622"/>
      <c r="DH9" s="622"/>
      <c r="DI9" s="622"/>
      <c r="DJ9" s="622"/>
      <c r="DK9" s="622"/>
      <c r="DL9" s="622"/>
      <c r="DM9" s="622"/>
      <c r="DN9" s="622"/>
      <c r="DO9" s="622"/>
      <c r="DP9" s="623"/>
      <c r="DQ9" s="627">
        <v>573660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23796</v>
      </c>
      <c r="BH10" s="622"/>
      <c r="BI10" s="622"/>
      <c r="BJ10" s="622"/>
      <c r="BK10" s="622"/>
      <c r="BL10" s="622"/>
      <c r="BM10" s="622"/>
      <c r="BN10" s="623"/>
      <c r="BO10" s="659">
        <v>1.7</v>
      </c>
      <c r="BP10" s="659"/>
      <c r="BQ10" s="659"/>
      <c r="BR10" s="659"/>
      <c r="BS10" s="660">
        <v>3966</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132</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132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219315</v>
      </c>
      <c r="S11" s="622"/>
      <c r="T11" s="622"/>
      <c r="U11" s="622"/>
      <c r="V11" s="622"/>
      <c r="W11" s="622"/>
      <c r="X11" s="622"/>
      <c r="Y11" s="623"/>
      <c r="Z11" s="624">
        <v>1.9</v>
      </c>
      <c r="AA11" s="625"/>
      <c r="AB11" s="625"/>
      <c r="AC11" s="626"/>
      <c r="AD11" s="627">
        <v>219315</v>
      </c>
      <c r="AE11" s="622"/>
      <c r="AF11" s="622"/>
      <c r="AG11" s="622"/>
      <c r="AH11" s="622"/>
      <c r="AI11" s="622"/>
      <c r="AJ11" s="622"/>
      <c r="AK11" s="623"/>
      <c r="AL11" s="624">
        <v>3.8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59311</v>
      </c>
      <c r="BH11" s="622"/>
      <c r="BI11" s="622"/>
      <c r="BJ11" s="622"/>
      <c r="BK11" s="622"/>
      <c r="BL11" s="622"/>
      <c r="BM11" s="622"/>
      <c r="BN11" s="623"/>
      <c r="BO11" s="659">
        <v>4.2</v>
      </c>
      <c r="BP11" s="659"/>
      <c r="BQ11" s="659"/>
      <c r="BR11" s="659"/>
      <c r="BS11" s="660">
        <v>16944</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2241933</v>
      </c>
      <c r="CS11" s="622"/>
      <c r="CT11" s="622"/>
      <c r="CU11" s="622"/>
      <c r="CV11" s="622"/>
      <c r="CW11" s="622"/>
      <c r="CX11" s="622"/>
      <c r="CY11" s="623"/>
      <c r="CZ11" s="659">
        <v>19.899999999999999</v>
      </c>
      <c r="DA11" s="659"/>
      <c r="DB11" s="659"/>
      <c r="DC11" s="659"/>
      <c r="DD11" s="627">
        <v>1770217</v>
      </c>
      <c r="DE11" s="622"/>
      <c r="DF11" s="622"/>
      <c r="DG11" s="622"/>
      <c r="DH11" s="622"/>
      <c r="DI11" s="622"/>
      <c r="DJ11" s="622"/>
      <c r="DK11" s="622"/>
      <c r="DL11" s="622"/>
      <c r="DM11" s="622"/>
      <c r="DN11" s="622"/>
      <c r="DO11" s="622"/>
      <c r="DP11" s="623"/>
      <c r="DQ11" s="627">
        <v>380953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2081</v>
      </c>
      <c r="S12" s="622"/>
      <c r="T12" s="622"/>
      <c r="U12" s="622"/>
      <c r="V12" s="622"/>
      <c r="W12" s="622"/>
      <c r="X12" s="622"/>
      <c r="Y12" s="623"/>
      <c r="Z12" s="659">
        <v>0</v>
      </c>
      <c r="AA12" s="659"/>
      <c r="AB12" s="659"/>
      <c r="AC12" s="659"/>
      <c r="AD12" s="660">
        <v>2081</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489070</v>
      </c>
      <c r="BH12" s="622"/>
      <c r="BI12" s="622"/>
      <c r="BJ12" s="622"/>
      <c r="BK12" s="622"/>
      <c r="BL12" s="622"/>
      <c r="BM12" s="622"/>
      <c r="BN12" s="623"/>
      <c r="BO12" s="659">
        <v>34.4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219862</v>
      </c>
      <c r="CS12" s="622"/>
      <c r="CT12" s="622"/>
      <c r="CU12" s="622"/>
      <c r="CV12" s="622"/>
      <c r="CW12" s="622"/>
      <c r="CX12" s="622"/>
      <c r="CY12" s="623"/>
      <c r="CZ12" s="659">
        <v>1.9</v>
      </c>
      <c r="DA12" s="659"/>
      <c r="DB12" s="659"/>
      <c r="DC12" s="659"/>
      <c r="DD12" s="627">
        <v>11850</v>
      </c>
      <c r="DE12" s="622"/>
      <c r="DF12" s="622"/>
      <c r="DG12" s="622"/>
      <c r="DH12" s="622"/>
      <c r="DI12" s="622"/>
      <c r="DJ12" s="622"/>
      <c r="DK12" s="622"/>
      <c r="DL12" s="622"/>
      <c r="DM12" s="622"/>
      <c r="DN12" s="622"/>
      <c r="DO12" s="622"/>
      <c r="DP12" s="623"/>
      <c r="DQ12" s="627">
        <v>205633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487375</v>
      </c>
      <c r="BH13" s="622"/>
      <c r="BI13" s="622"/>
      <c r="BJ13" s="622"/>
      <c r="BK13" s="622"/>
      <c r="BL13" s="622"/>
      <c r="BM13" s="622"/>
      <c r="BN13" s="623"/>
      <c r="BO13" s="659">
        <v>34.299999999999997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1279918</v>
      </c>
      <c r="CS13" s="622"/>
      <c r="CT13" s="622"/>
      <c r="CU13" s="622"/>
      <c r="CV13" s="622"/>
      <c r="CW13" s="622"/>
      <c r="CX13" s="622"/>
      <c r="CY13" s="623"/>
      <c r="CZ13" s="659">
        <v>11.3</v>
      </c>
      <c r="DA13" s="659"/>
      <c r="DB13" s="659"/>
      <c r="DC13" s="659"/>
      <c r="DD13" s="627">
        <v>629962</v>
      </c>
      <c r="DE13" s="622"/>
      <c r="DF13" s="622"/>
      <c r="DG13" s="622"/>
      <c r="DH13" s="622"/>
      <c r="DI13" s="622"/>
      <c r="DJ13" s="622"/>
      <c r="DK13" s="622"/>
      <c r="DL13" s="622"/>
      <c r="DM13" s="622"/>
      <c r="DN13" s="622"/>
      <c r="DO13" s="622"/>
      <c r="DP13" s="623"/>
      <c r="DQ13" s="627">
        <v>690778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1345</v>
      </c>
      <c r="S14" s="622"/>
      <c r="T14" s="622"/>
      <c r="U14" s="622"/>
      <c r="V14" s="622"/>
      <c r="W14" s="622"/>
      <c r="X14" s="622"/>
      <c r="Y14" s="623"/>
      <c r="Z14" s="659">
        <v>0</v>
      </c>
      <c r="AA14" s="659"/>
      <c r="AB14" s="659"/>
      <c r="AC14" s="659"/>
      <c r="AD14" s="660">
        <v>1345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34246</v>
      </c>
      <c r="BH14" s="622"/>
      <c r="BI14" s="622"/>
      <c r="BJ14" s="622"/>
      <c r="BK14" s="622"/>
      <c r="BL14" s="622"/>
      <c r="BM14" s="622"/>
      <c r="BN14" s="623"/>
      <c r="BO14" s="659">
        <v>2.4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358531</v>
      </c>
      <c r="CS14" s="622"/>
      <c r="CT14" s="622"/>
      <c r="CU14" s="622"/>
      <c r="CV14" s="622"/>
      <c r="CW14" s="622"/>
      <c r="CX14" s="622"/>
      <c r="CY14" s="623"/>
      <c r="CZ14" s="659">
        <v>3.2</v>
      </c>
      <c r="DA14" s="659"/>
      <c r="DB14" s="659"/>
      <c r="DC14" s="659"/>
      <c r="DD14" s="627" t="s">
        <v>122</v>
      </c>
      <c r="DE14" s="622"/>
      <c r="DF14" s="622"/>
      <c r="DG14" s="622"/>
      <c r="DH14" s="622"/>
      <c r="DI14" s="622"/>
      <c r="DJ14" s="622"/>
      <c r="DK14" s="622"/>
      <c r="DL14" s="622"/>
      <c r="DM14" s="622"/>
      <c r="DN14" s="622"/>
      <c r="DO14" s="622"/>
      <c r="DP14" s="623"/>
      <c r="DQ14" s="627">
        <v>341755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84254</v>
      </c>
      <c r="BH15" s="622"/>
      <c r="BI15" s="622"/>
      <c r="BJ15" s="622"/>
      <c r="BK15" s="622"/>
      <c r="BL15" s="622"/>
      <c r="BM15" s="622"/>
      <c r="BN15" s="623"/>
      <c r="BO15" s="659">
        <v>5.9</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1604910</v>
      </c>
      <c r="CS15" s="622"/>
      <c r="CT15" s="622"/>
      <c r="CU15" s="622"/>
      <c r="CV15" s="622"/>
      <c r="CW15" s="622"/>
      <c r="CX15" s="622"/>
      <c r="CY15" s="623"/>
      <c r="CZ15" s="659">
        <v>14.2</v>
      </c>
      <c r="DA15" s="659"/>
      <c r="DB15" s="659"/>
      <c r="DC15" s="659"/>
      <c r="DD15" s="627">
        <v>749220</v>
      </c>
      <c r="DE15" s="622"/>
      <c r="DF15" s="622"/>
      <c r="DG15" s="622"/>
      <c r="DH15" s="622"/>
      <c r="DI15" s="622"/>
      <c r="DJ15" s="622"/>
      <c r="DK15" s="622"/>
      <c r="DL15" s="622"/>
      <c r="DM15" s="622"/>
      <c r="DN15" s="622"/>
      <c r="DO15" s="622"/>
      <c r="DP15" s="623"/>
      <c r="DQ15" s="627">
        <v>856062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16192</v>
      </c>
      <c r="S16" s="622"/>
      <c r="T16" s="622"/>
      <c r="U16" s="622"/>
      <c r="V16" s="622"/>
      <c r="W16" s="622"/>
      <c r="X16" s="622"/>
      <c r="Y16" s="623"/>
      <c r="Z16" s="659">
        <v>0.1</v>
      </c>
      <c r="AA16" s="659"/>
      <c r="AB16" s="659"/>
      <c r="AC16" s="659"/>
      <c r="AD16" s="660">
        <v>16192</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16168</v>
      </c>
      <c r="S17" s="622"/>
      <c r="T17" s="622"/>
      <c r="U17" s="622"/>
      <c r="V17" s="622"/>
      <c r="W17" s="622"/>
      <c r="X17" s="622"/>
      <c r="Y17" s="623"/>
      <c r="Z17" s="659">
        <v>0.1</v>
      </c>
      <c r="AA17" s="659"/>
      <c r="AB17" s="659"/>
      <c r="AC17" s="659"/>
      <c r="AD17" s="660">
        <v>16168</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1185671</v>
      </c>
      <c r="CS17" s="622"/>
      <c r="CT17" s="622"/>
      <c r="CU17" s="622"/>
      <c r="CV17" s="622"/>
      <c r="CW17" s="622"/>
      <c r="CX17" s="622"/>
      <c r="CY17" s="623"/>
      <c r="CZ17" s="659">
        <v>10.5</v>
      </c>
      <c r="DA17" s="659"/>
      <c r="DB17" s="659"/>
      <c r="DC17" s="659"/>
      <c r="DD17" s="627" t="s">
        <v>122</v>
      </c>
      <c r="DE17" s="622"/>
      <c r="DF17" s="622"/>
      <c r="DG17" s="622"/>
      <c r="DH17" s="622"/>
      <c r="DI17" s="622"/>
      <c r="DJ17" s="622"/>
      <c r="DK17" s="622"/>
      <c r="DL17" s="622"/>
      <c r="DM17" s="622"/>
      <c r="DN17" s="622"/>
      <c r="DO17" s="622"/>
      <c r="DP17" s="623"/>
      <c r="DQ17" s="627">
        <v>1138872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3740</v>
      </c>
      <c r="S18" s="622"/>
      <c r="T18" s="622"/>
      <c r="U18" s="622"/>
      <c r="V18" s="622"/>
      <c r="W18" s="622"/>
      <c r="X18" s="622"/>
      <c r="Y18" s="623"/>
      <c r="Z18" s="659">
        <v>0</v>
      </c>
      <c r="AA18" s="659"/>
      <c r="AB18" s="659"/>
      <c r="AC18" s="659"/>
      <c r="AD18" s="660">
        <v>3740</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2715</v>
      </c>
      <c r="S19" s="622"/>
      <c r="T19" s="622"/>
      <c r="U19" s="622"/>
      <c r="V19" s="622"/>
      <c r="W19" s="622"/>
      <c r="X19" s="622"/>
      <c r="Y19" s="623"/>
      <c r="Z19" s="659">
        <v>0</v>
      </c>
      <c r="AA19" s="659"/>
      <c r="AB19" s="659"/>
      <c r="AC19" s="659"/>
      <c r="AD19" s="660">
        <v>2715</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1025</v>
      </c>
      <c r="S20" s="622"/>
      <c r="T20" s="622"/>
      <c r="U20" s="622"/>
      <c r="V20" s="622"/>
      <c r="W20" s="622"/>
      <c r="X20" s="622"/>
      <c r="Y20" s="623"/>
      <c r="Z20" s="659">
        <v>0</v>
      </c>
      <c r="AA20" s="659"/>
      <c r="AB20" s="659"/>
      <c r="AC20" s="659"/>
      <c r="AD20" s="660">
        <v>1025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11292644</v>
      </c>
      <c r="CS20" s="622"/>
      <c r="CT20" s="622"/>
      <c r="CU20" s="622"/>
      <c r="CV20" s="622"/>
      <c r="CW20" s="622"/>
      <c r="CX20" s="622"/>
      <c r="CY20" s="623"/>
      <c r="CZ20" s="659">
        <v>100</v>
      </c>
      <c r="DA20" s="659"/>
      <c r="DB20" s="659"/>
      <c r="DC20" s="659"/>
      <c r="DD20" s="627">
        <v>3292097</v>
      </c>
      <c r="DE20" s="622"/>
      <c r="DF20" s="622"/>
      <c r="DG20" s="622"/>
      <c r="DH20" s="622"/>
      <c r="DI20" s="622"/>
      <c r="DJ20" s="622"/>
      <c r="DK20" s="622"/>
      <c r="DL20" s="622"/>
      <c r="DM20" s="622"/>
      <c r="DN20" s="622"/>
      <c r="DO20" s="622"/>
      <c r="DP20" s="623"/>
      <c r="DQ20" s="627">
        <v>6583964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4080024</v>
      </c>
      <c r="S21" s="622"/>
      <c r="T21" s="622"/>
      <c r="U21" s="622"/>
      <c r="V21" s="622"/>
      <c r="W21" s="622"/>
      <c r="X21" s="622"/>
      <c r="Y21" s="623"/>
      <c r="Z21" s="659">
        <v>35</v>
      </c>
      <c r="AA21" s="659"/>
      <c r="AB21" s="659"/>
      <c r="AC21" s="659"/>
      <c r="AD21" s="660">
        <v>3756842</v>
      </c>
      <c r="AE21" s="660"/>
      <c r="AF21" s="660"/>
      <c r="AG21" s="660"/>
      <c r="AH21" s="660"/>
      <c r="AI21" s="660"/>
      <c r="AJ21" s="660"/>
      <c r="AK21" s="660"/>
      <c r="AL21" s="624">
        <v>65.8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3756842</v>
      </c>
      <c r="S22" s="622"/>
      <c r="T22" s="622"/>
      <c r="U22" s="622"/>
      <c r="V22" s="622"/>
      <c r="W22" s="622"/>
      <c r="X22" s="622"/>
      <c r="Y22" s="623"/>
      <c r="Z22" s="659">
        <v>32.200000000000003</v>
      </c>
      <c r="AA22" s="659"/>
      <c r="AB22" s="659"/>
      <c r="AC22" s="659"/>
      <c r="AD22" s="660">
        <v>3756842</v>
      </c>
      <c r="AE22" s="660"/>
      <c r="AF22" s="660"/>
      <c r="AG22" s="660"/>
      <c r="AH22" s="660"/>
      <c r="AI22" s="660"/>
      <c r="AJ22" s="660"/>
      <c r="AK22" s="660"/>
      <c r="AL22" s="624">
        <v>65.8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323182</v>
      </c>
      <c r="S23" s="622"/>
      <c r="T23" s="622"/>
      <c r="U23" s="622"/>
      <c r="V23" s="622"/>
      <c r="W23" s="622"/>
      <c r="X23" s="622"/>
      <c r="Y23" s="623"/>
      <c r="Z23" s="659">
        <v>2.8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3154304</v>
      </c>
      <c r="CS24" s="674"/>
      <c r="CT24" s="674"/>
      <c r="CU24" s="674"/>
      <c r="CV24" s="674"/>
      <c r="CW24" s="674"/>
      <c r="CX24" s="674"/>
      <c r="CY24" s="702"/>
      <c r="CZ24" s="703">
        <v>27.9</v>
      </c>
      <c r="DA24" s="685"/>
      <c r="DB24" s="685"/>
      <c r="DC24" s="705"/>
      <c r="DD24" s="701">
        <v>2632061</v>
      </c>
      <c r="DE24" s="674"/>
      <c r="DF24" s="674"/>
      <c r="DG24" s="674"/>
      <c r="DH24" s="674"/>
      <c r="DI24" s="674"/>
      <c r="DJ24" s="674"/>
      <c r="DK24" s="702"/>
      <c r="DL24" s="701">
        <v>2372276</v>
      </c>
      <c r="DM24" s="674"/>
      <c r="DN24" s="674"/>
      <c r="DO24" s="674"/>
      <c r="DP24" s="674"/>
      <c r="DQ24" s="674"/>
      <c r="DR24" s="674"/>
      <c r="DS24" s="674"/>
      <c r="DT24" s="674"/>
      <c r="DU24" s="674"/>
      <c r="DV24" s="702"/>
      <c r="DW24" s="703">
        <v>41.4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5961709</v>
      </c>
      <c r="S25" s="622"/>
      <c r="T25" s="622"/>
      <c r="U25" s="622"/>
      <c r="V25" s="622"/>
      <c r="W25" s="622"/>
      <c r="X25" s="622"/>
      <c r="Y25" s="623"/>
      <c r="Z25" s="659">
        <v>51.2</v>
      </c>
      <c r="AA25" s="659"/>
      <c r="AB25" s="659"/>
      <c r="AC25" s="659"/>
      <c r="AD25" s="660">
        <v>5638527</v>
      </c>
      <c r="AE25" s="660"/>
      <c r="AF25" s="660"/>
      <c r="AG25" s="660"/>
      <c r="AH25" s="660"/>
      <c r="AI25" s="660"/>
      <c r="AJ25" s="660"/>
      <c r="AK25" s="660"/>
      <c r="AL25" s="624">
        <v>98.8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1268665</v>
      </c>
      <c r="CS25" s="634"/>
      <c r="CT25" s="634"/>
      <c r="CU25" s="634"/>
      <c r="CV25" s="634"/>
      <c r="CW25" s="634"/>
      <c r="CX25" s="634"/>
      <c r="CY25" s="635"/>
      <c r="CZ25" s="624">
        <v>11.2</v>
      </c>
      <c r="DA25" s="636"/>
      <c r="DB25" s="636"/>
      <c r="DC25" s="637"/>
      <c r="DD25" s="627">
        <v>1167863</v>
      </c>
      <c r="DE25" s="634"/>
      <c r="DF25" s="634"/>
      <c r="DG25" s="634"/>
      <c r="DH25" s="634"/>
      <c r="DI25" s="634"/>
      <c r="DJ25" s="634"/>
      <c r="DK25" s="635"/>
      <c r="DL25" s="627">
        <v>1076661</v>
      </c>
      <c r="DM25" s="634"/>
      <c r="DN25" s="634"/>
      <c r="DO25" s="634"/>
      <c r="DP25" s="634"/>
      <c r="DQ25" s="634"/>
      <c r="DR25" s="634"/>
      <c r="DS25" s="634"/>
      <c r="DT25" s="634"/>
      <c r="DU25" s="634"/>
      <c r="DV25" s="635"/>
      <c r="DW25" s="624">
        <v>18.8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986</v>
      </c>
      <c r="S26" s="622"/>
      <c r="T26" s="622"/>
      <c r="U26" s="622"/>
      <c r="V26" s="622"/>
      <c r="W26" s="622"/>
      <c r="X26" s="622"/>
      <c r="Y26" s="623"/>
      <c r="Z26" s="659">
        <v>0</v>
      </c>
      <c r="AA26" s="659"/>
      <c r="AB26" s="659"/>
      <c r="AC26" s="659"/>
      <c r="AD26" s="660">
        <v>986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780592</v>
      </c>
      <c r="CS26" s="622"/>
      <c r="CT26" s="622"/>
      <c r="CU26" s="622"/>
      <c r="CV26" s="622"/>
      <c r="CW26" s="622"/>
      <c r="CX26" s="622"/>
      <c r="CY26" s="623"/>
      <c r="CZ26" s="624">
        <v>6.9</v>
      </c>
      <c r="DA26" s="636"/>
      <c r="DB26" s="636"/>
      <c r="DC26" s="637"/>
      <c r="DD26" s="627">
        <v>684453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128074</v>
      </c>
      <c r="S27" s="622"/>
      <c r="T27" s="622"/>
      <c r="U27" s="622"/>
      <c r="V27" s="622"/>
      <c r="W27" s="622"/>
      <c r="X27" s="622"/>
      <c r="Y27" s="623"/>
      <c r="Z27" s="659">
        <v>1.1000000000000001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1421922</v>
      </c>
      <c r="BH27" s="622"/>
      <c r="BI27" s="622"/>
      <c r="BJ27" s="622"/>
      <c r="BK27" s="622"/>
      <c r="BL27" s="622"/>
      <c r="BM27" s="622"/>
      <c r="BN27" s="623"/>
      <c r="BO27" s="659">
        <v>100</v>
      </c>
      <c r="BP27" s="659"/>
      <c r="BQ27" s="659"/>
      <c r="BR27" s="659"/>
      <c r="BS27" s="660">
        <v>20910</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699968</v>
      </c>
      <c r="CS27" s="634"/>
      <c r="CT27" s="634"/>
      <c r="CU27" s="634"/>
      <c r="CV27" s="634"/>
      <c r="CW27" s="634"/>
      <c r="CX27" s="634"/>
      <c r="CY27" s="635"/>
      <c r="CZ27" s="624">
        <v>6.2</v>
      </c>
      <c r="DA27" s="636"/>
      <c r="DB27" s="636"/>
      <c r="DC27" s="637"/>
      <c r="DD27" s="627">
        <v>325326</v>
      </c>
      <c r="DE27" s="634"/>
      <c r="DF27" s="634"/>
      <c r="DG27" s="634"/>
      <c r="DH27" s="634"/>
      <c r="DI27" s="634"/>
      <c r="DJ27" s="634"/>
      <c r="DK27" s="635"/>
      <c r="DL27" s="627">
        <v>156743</v>
      </c>
      <c r="DM27" s="634"/>
      <c r="DN27" s="634"/>
      <c r="DO27" s="634"/>
      <c r="DP27" s="634"/>
      <c r="DQ27" s="634"/>
      <c r="DR27" s="634"/>
      <c r="DS27" s="634"/>
      <c r="DT27" s="634"/>
      <c r="DU27" s="634"/>
      <c r="DV27" s="635"/>
      <c r="DW27" s="624">
        <v>2.7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186614</v>
      </c>
      <c r="S28" s="622"/>
      <c r="T28" s="622"/>
      <c r="U28" s="622"/>
      <c r="V28" s="622"/>
      <c r="W28" s="622"/>
      <c r="X28" s="622"/>
      <c r="Y28" s="623"/>
      <c r="Z28" s="659">
        <v>1.6</v>
      </c>
      <c r="AA28" s="659"/>
      <c r="AB28" s="659"/>
      <c r="AC28" s="659"/>
      <c r="AD28" s="660">
        <v>2646</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1185671</v>
      </c>
      <c r="CS28" s="622"/>
      <c r="CT28" s="622"/>
      <c r="CU28" s="622"/>
      <c r="CV28" s="622"/>
      <c r="CW28" s="622"/>
      <c r="CX28" s="622"/>
      <c r="CY28" s="623"/>
      <c r="CZ28" s="624">
        <v>10.5</v>
      </c>
      <c r="DA28" s="636"/>
      <c r="DB28" s="636"/>
      <c r="DC28" s="637"/>
      <c r="DD28" s="627">
        <v>1138872</v>
      </c>
      <c r="DE28" s="622"/>
      <c r="DF28" s="622"/>
      <c r="DG28" s="622"/>
      <c r="DH28" s="622"/>
      <c r="DI28" s="622"/>
      <c r="DJ28" s="622"/>
      <c r="DK28" s="623"/>
      <c r="DL28" s="627">
        <v>1138872</v>
      </c>
      <c r="DM28" s="622"/>
      <c r="DN28" s="622"/>
      <c r="DO28" s="622"/>
      <c r="DP28" s="622"/>
      <c r="DQ28" s="622"/>
      <c r="DR28" s="622"/>
      <c r="DS28" s="622"/>
      <c r="DT28" s="622"/>
      <c r="DU28" s="622"/>
      <c r="DV28" s="623"/>
      <c r="DW28" s="624">
        <v>19.899999999999999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27221</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1185336</v>
      </c>
      <c r="CS29" s="634"/>
      <c r="CT29" s="634"/>
      <c r="CU29" s="634"/>
      <c r="CV29" s="634"/>
      <c r="CW29" s="634"/>
      <c r="CX29" s="634"/>
      <c r="CY29" s="635"/>
      <c r="CZ29" s="624">
        <v>10.5</v>
      </c>
      <c r="DA29" s="636"/>
      <c r="DB29" s="636"/>
      <c r="DC29" s="637"/>
      <c r="DD29" s="627">
        <v>1138537</v>
      </c>
      <c r="DE29" s="634"/>
      <c r="DF29" s="634"/>
      <c r="DG29" s="634"/>
      <c r="DH29" s="634"/>
      <c r="DI29" s="634"/>
      <c r="DJ29" s="634"/>
      <c r="DK29" s="635"/>
      <c r="DL29" s="627">
        <v>1138537</v>
      </c>
      <c r="DM29" s="634"/>
      <c r="DN29" s="634"/>
      <c r="DO29" s="634"/>
      <c r="DP29" s="634"/>
      <c r="DQ29" s="634"/>
      <c r="DR29" s="634"/>
      <c r="DS29" s="634"/>
      <c r="DT29" s="634"/>
      <c r="DU29" s="634"/>
      <c r="DV29" s="635"/>
      <c r="DW29" s="624">
        <v>19.899999999999999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1045084</v>
      </c>
      <c r="S30" s="622"/>
      <c r="T30" s="622"/>
      <c r="U30" s="622"/>
      <c r="V30" s="622"/>
      <c r="W30" s="622"/>
      <c r="X30" s="622"/>
      <c r="Y30" s="623"/>
      <c r="Z30" s="659">
        <v>9</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1150798</v>
      </c>
      <c r="CS30" s="622"/>
      <c r="CT30" s="622"/>
      <c r="CU30" s="622"/>
      <c r="CV30" s="622"/>
      <c r="CW30" s="622"/>
      <c r="CX30" s="622"/>
      <c r="CY30" s="623"/>
      <c r="CZ30" s="624">
        <v>10.199999999999999</v>
      </c>
      <c r="DA30" s="636"/>
      <c r="DB30" s="636"/>
      <c r="DC30" s="637"/>
      <c r="DD30" s="627">
        <v>1108221</v>
      </c>
      <c r="DE30" s="622"/>
      <c r="DF30" s="622"/>
      <c r="DG30" s="622"/>
      <c r="DH30" s="622"/>
      <c r="DI30" s="622"/>
      <c r="DJ30" s="622"/>
      <c r="DK30" s="623"/>
      <c r="DL30" s="627">
        <v>1108221</v>
      </c>
      <c r="DM30" s="622"/>
      <c r="DN30" s="622"/>
      <c r="DO30" s="622"/>
      <c r="DP30" s="622"/>
      <c r="DQ30" s="622"/>
      <c r="DR30" s="622"/>
      <c r="DS30" s="622"/>
      <c r="DT30" s="622"/>
      <c r="DU30" s="622"/>
      <c r="DV30" s="623"/>
      <c r="DW30" s="624">
        <v>19.3</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99.5</v>
      </c>
      <c r="BH31" s="684"/>
      <c r="BI31" s="684"/>
      <c r="BJ31" s="684"/>
      <c r="BK31" s="684"/>
      <c r="BL31" s="684"/>
      <c r="BM31" s="685">
        <v>97.9</v>
      </c>
      <c r="BN31" s="684"/>
      <c r="BO31" s="684"/>
      <c r="BP31" s="684"/>
      <c r="BQ31" s="686"/>
      <c r="BR31" s="683">
        <v>99.5</v>
      </c>
      <c r="BS31" s="684"/>
      <c r="BT31" s="684"/>
      <c r="BU31" s="684"/>
      <c r="BV31" s="684"/>
      <c r="BW31" s="684"/>
      <c r="BX31" s="685">
        <v>97.9</v>
      </c>
      <c r="BY31" s="684"/>
      <c r="BZ31" s="684"/>
      <c r="CA31" s="684"/>
      <c r="CB31" s="686"/>
      <c r="CD31" s="642"/>
      <c r="CE31" s="643"/>
      <c r="CF31" s="618" t="s">
        <v>300</v>
      </c>
      <c r="CG31" s="619"/>
      <c r="CH31" s="619"/>
      <c r="CI31" s="619"/>
      <c r="CJ31" s="619"/>
      <c r="CK31" s="619"/>
      <c r="CL31" s="619"/>
      <c r="CM31" s="619"/>
      <c r="CN31" s="619"/>
      <c r="CO31" s="619"/>
      <c r="CP31" s="619"/>
      <c r="CQ31" s="620"/>
      <c r="CR31" s="621">
        <v>34538</v>
      </c>
      <c r="CS31" s="634"/>
      <c r="CT31" s="634"/>
      <c r="CU31" s="634"/>
      <c r="CV31" s="634"/>
      <c r="CW31" s="634"/>
      <c r="CX31" s="634"/>
      <c r="CY31" s="635"/>
      <c r="CZ31" s="624">
        <v>0.3</v>
      </c>
      <c r="DA31" s="636"/>
      <c r="DB31" s="636"/>
      <c r="DC31" s="637"/>
      <c r="DD31" s="627">
        <v>30316</v>
      </c>
      <c r="DE31" s="634"/>
      <c r="DF31" s="634"/>
      <c r="DG31" s="634"/>
      <c r="DH31" s="634"/>
      <c r="DI31" s="634"/>
      <c r="DJ31" s="634"/>
      <c r="DK31" s="635"/>
      <c r="DL31" s="627">
        <v>30316</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1480932</v>
      </c>
      <c r="S32" s="622"/>
      <c r="T32" s="622"/>
      <c r="U32" s="622"/>
      <c r="V32" s="622"/>
      <c r="W32" s="622"/>
      <c r="X32" s="622"/>
      <c r="Y32" s="623"/>
      <c r="Z32" s="659">
        <v>12.7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99.4</v>
      </c>
      <c r="BH32" s="634"/>
      <c r="BI32" s="634"/>
      <c r="BJ32" s="634"/>
      <c r="BK32" s="634"/>
      <c r="BL32" s="634"/>
      <c r="BM32" s="625">
        <v>97.8</v>
      </c>
      <c r="BN32" s="634"/>
      <c r="BO32" s="634"/>
      <c r="BP32" s="634"/>
      <c r="BQ32" s="657"/>
      <c r="BR32" s="692">
        <v>99.5</v>
      </c>
      <c r="BS32" s="634"/>
      <c r="BT32" s="634"/>
      <c r="BU32" s="634"/>
      <c r="BV32" s="634"/>
      <c r="BW32" s="634"/>
      <c r="BX32" s="625">
        <v>97.8</v>
      </c>
      <c r="BY32" s="634"/>
      <c r="BZ32" s="634"/>
      <c r="CA32" s="634"/>
      <c r="CB32" s="657"/>
      <c r="CD32" s="644"/>
      <c r="CE32" s="645"/>
      <c r="CF32" s="618" t="s">
        <v>304</v>
      </c>
      <c r="CG32" s="619"/>
      <c r="CH32" s="619"/>
      <c r="CI32" s="619"/>
      <c r="CJ32" s="619"/>
      <c r="CK32" s="619"/>
      <c r="CL32" s="619"/>
      <c r="CM32" s="619"/>
      <c r="CN32" s="619"/>
      <c r="CO32" s="619"/>
      <c r="CP32" s="619"/>
      <c r="CQ32" s="620"/>
      <c r="CR32" s="621">
        <v>335</v>
      </c>
      <c r="CS32" s="622"/>
      <c r="CT32" s="622"/>
      <c r="CU32" s="622"/>
      <c r="CV32" s="622"/>
      <c r="CW32" s="622"/>
      <c r="CX32" s="622"/>
      <c r="CY32" s="623"/>
      <c r="CZ32" s="624">
        <v>0</v>
      </c>
      <c r="DA32" s="636"/>
      <c r="DB32" s="636"/>
      <c r="DC32" s="637"/>
      <c r="DD32" s="627">
        <v>335</v>
      </c>
      <c r="DE32" s="622"/>
      <c r="DF32" s="622"/>
      <c r="DG32" s="622"/>
      <c r="DH32" s="622"/>
      <c r="DI32" s="622"/>
      <c r="DJ32" s="622"/>
      <c r="DK32" s="623"/>
      <c r="DL32" s="627">
        <v>335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105098</v>
      </c>
      <c r="S33" s="622"/>
      <c r="T33" s="622"/>
      <c r="U33" s="622"/>
      <c r="V33" s="622"/>
      <c r="W33" s="622"/>
      <c r="X33" s="622"/>
      <c r="Y33" s="623"/>
      <c r="Z33" s="659">
        <v>0.9</v>
      </c>
      <c r="AA33" s="659"/>
      <c r="AB33" s="659"/>
      <c r="AC33" s="659"/>
      <c r="AD33" s="660">
        <v>66000</v>
      </c>
      <c r="AE33" s="660"/>
      <c r="AF33" s="660"/>
      <c r="AG33" s="660"/>
      <c r="AH33" s="660"/>
      <c r="AI33" s="660"/>
      <c r="AJ33" s="660"/>
      <c r="AK33" s="660"/>
      <c r="AL33" s="624">
        <v>1.2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99.4</v>
      </c>
      <c r="BH33" s="606"/>
      <c r="BI33" s="606"/>
      <c r="BJ33" s="606"/>
      <c r="BK33" s="606"/>
      <c r="BL33" s="606"/>
      <c r="BM33" s="652">
        <v>97.8</v>
      </c>
      <c r="BN33" s="606"/>
      <c r="BO33" s="606"/>
      <c r="BP33" s="606"/>
      <c r="BQ33" s="669"/>
      <c r="BR33" s="682">
        <v>99.5</v>
      </c>
      <c r="BS33" s="606"/>
      <c r="BT33" s="606"/>
      <c r="BU33" s="606"/>
      <c r="BV33" s="606"/>
      <c r="BW33" s="606"/>
      <c r="BX33" s="652">
        <v>97.7</v>
      </c>
      <c r="BY33" s="606"/>
      <c r="BZ33" s="606"/>
      <c r="CA33" s="606"/>
      <c r="CB33" s="669"/>
      <c r="CD33" s="618" t="s">
        <v>307</v>
      </c>
      <c r="CE33" s="619"/>
      <c r="CF33" s="619"/>
      <c r="CG33" s="619"/>
      <c r="CH33" s="619"/>
      <c r="CI33" s="619"/>
      <c r="CJ33" s="619"/>
      <c r="CK33" s="619"/>
      <c r="CL33" s="619"/>
      <c r="CM33" s="619"/>
      <c r="CN33" s="619"/>
      <c r="CO33" s="619"/>
      <c r="CP33" s="619"/>
      <c r="CQ33" s="620"/>
      <c r="CR33" s="621">
        <v>4846243</v>
      </c>
      <c r="CS33" s="634"/>
      <c r="CT33" s="634"/>
      <c r="CU33" s="634"/>
      <c r="CV33" s="634"/>
      <c r="CW33" s="634"/>
      <c r="CX33" s="634"/>
      <c r="CY33" s="635"/>
      <c r="CZ33" s="624">
        <v>42.9</v>
      </c>
      <c r="DA33" s="636"/>
      <c r="DB33" s="636"/>
      <c r="DC33" s="637"/>
      <c r="DD33" s="627">
        <v>3446429</v>
      </c>
      <c r="DE33" s="634"/>
      <c r="DF33" s="634"/>
      <c r="DG33" s="634"/>
      <c r="DH33" s="634"/>
      <c r="DI33" s="634"/>
      <c r="DJ33" s="634"/>
      <c r="DK33" s="635"/>
      <c r="DL33" s="627">
        <v>2072237</v>
      </c>
      <c r="DM33" s="634"/>
      <c r="DN33" s="634"/>
      <c r="DO33" s="634"/>
      <c r="DP33" s="634"/>
      <c r="DQ33" s="634"/>
      <c r="DR33" s="634"/>
      <c r="DS33" s="634"/>
      <c r="DT33" s="634"/>
      <c r="DU33" s="634"/>
      <c r="DV33" s="635"/>
      <c r="DW33" s="624">
        <v>36.200000000000003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163296</v>
      </c>
      <c r="S34" s="622"/>
      <c r="T34" s="622"/>
      <c r="U34" s="622"/>
      <c r="V34" s="622"/>
      <c r="W34" s="622"/>
      <c r="X34" s="622"/>
      <c r="Y34" s="623"/>
      <c r="Z34" s="659">
        <v>1.4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1390129</v>
      </c>
      <c r="CS34" s="622"/>
      <c r="CT34" s="622"/>
      <c r="CU34" s="622"/>
      <c r="CV34" s="622"/>
      <c r="CW34" s="622"/>
      <c r="CX34" s="622"/>
      <c r="CY34" s="623"/>
      <c r="CZ34" s="624">
        <v>12.3</v>
      </c>
      <c r="DA34" s="636"/>
      <c r="DB34" s="636"/>
      <c r="DC34" s="637"/>
      <c r="DD34" s="627">
        <v>1127377</v>
      </c>
      <c r="DE34" s="622"/>
      <c r="DF34" s="622"/>
      <c r="DG34" s="622"/>
      <c r="DH34" s="622"/>
      <c r="DI34" s="622"/>
      <c r="DJ34" s="622"/>
      <c r="DK34" s="623"/>
      <c r="DL34" s="627">
        <v>934205</v>
      </c>
      <c r="DM34" s="622"/>
      <c r="DN34" s="622"/>
      <c r="DO34" s="622"/>
      <c r="DP34" s="622"/>
      <c r="DQ34" s="622"/>
      <c r="DR34" s="622"/>
      <c r="DS34" s="622"/>
      <c r="DT34" s="622"/>
      <c r="DU34" s="622"/>
      <c r="DV34" s="623"/>
      <c r="DW34" s="624">
        <v>16.3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108560</v>
      </c>
      <c r="S35" s="622"/>
      <c r="T35" s="622"/>
      <c r="U35" s="622"/>
      <c r="V35" s="622"/>
      <c r="W35" s="622"/>
      <c r="X35" s="622"/>
      <c r="Y35" s="623"/>
      <c r="Z35" s="659">
        <v>0.9</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360642</v>
      </c>
      <c r="CS35" s="634"/>
      <c r="CT35" s="634"/>
      <c r="CU35" s="634"/>
      <c r="CV35" s="634"/>
      <c r="CW35" s="634"/>
      <c r="CX35" s="634"/>
      <c r="CY35" s="635"/>
      <c r="CZ35" s="624">
        <v>3.2</v>
      </c>
      <c r="DA35" s="636"/>
      <c r="DB35" s="636"/>
      <c r="DC35" s="637"/>
      <c r="DD35" s="627">
        <v>248395</v>
      </c>
      <c r="DE35" s="634"/>
      <c r="DF35" s="634"/>
      <c r="DG35" s="634"/>
      <c r="DH35" s="634"/>
      <c r="DI35" s="634"/>
      <c r="DJ35" s="634"/>
      <c r="DK35" s="635"/>
      <c r="DL35" s="627">
        <v>224712</v>
      </c>
      <c r="DM35" s="634"/>
      <c r="DN35" s="634"/>
      <c r="DO35" s="634"/>
      <c r="DP35" s="634"/>
      <c r="DQ35" s="634"/>
      <c r="DR35" s="634"/>
      <c r="DS35" s="634"/>
      <c r="DT35" s="634"/>
      <c r="DU35" s="634"/>
      <c r="DV35" s="635"/>
      <c r="DW35" s="624">
        <v>3.9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601454</v>
      </c>
      <c r="S36" s="622"/>
      <c r="T36" s="622"/>
      <c r="U36" s="622"/>
      <c r="V36" s="622"/>
      <c r="W36" s="622"/>
      <c r="X36" s="622"/>
      <c r="Y36" s="623"/>
      <c r="Z36" s="659">
        <v>5.2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711647</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4956</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1856818</v>
      </c>
      <c r="CS36" s="622"/>
      <c r="CT36" s="622"/>
      <c r="CU36" s="622"/>
      <c r="CV36" s="622"/>
      <c r="CW36" s="622"/>
      <c r="CX36" s="622"/>
      <c r="CY36" s="623"/>
      <c r="CZ36" s="624">
        <v>16.399999999999999</v>
      </c>
      <c r="DA36" s="636"/>
      <c r="DB36" s="636"/>
      <c r="DC36" s="637"/>
      <c r="DD36" s="627">
        <v>1014364</v>
      </c>
      <c r="DE36" s="622"/>
      <c r="DF36" s="622"/>
      <c r="DG36" s="622"/>
      <c r="DH36" s="622"/>
      <c r="DI36" s="622"/>
      <c r="DJ36" s="622"/>
      <c r="DK36" s="623"/>
      <c r="DL36" s="627">
        <v>414622</v>
      </c>
      <c r="DM36" s="622"/>
      <c r="DN36" s="622"/>
      <c r="DO36" s="622"/>
      <c r="DP36" s="622"/>
      <c r="DQ36" s="622"/>
      <c r="DR36" s="622"/>
      <c r="DS36" s="622"/>
      <c r="DT36" s="622"/>
      <c r="DU36" s="622"/>
      <c r="DV36" s="623"/>
      <c r="DW36" s="624">
        <v>7.2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68318</v>
      </c>
      <c r="S37" s="622"/>
      <c r="T37" s="622"/>
      <c r="U37" s="622"/>
      <c r="V37" s="622"/>
      <c r="W37" s="622"/>
      <c r="X37" s="622"/>
      <c r="Y37" s="623"/>
      <c r="Z37" s="659">
        <v>0.6</v>
      </c>
      <c r="AA37" s="659"/>
      <c r="AB37" s="659"/>
      <c r="AC37" s="659"/>
      <c r="AD37" s="660">
        <v>814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172822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3943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912169</v>
      </c>
      <c r="CS37" s="634"/>
      <c r="CT37" s="634"/>
      <c r="CU37" s="634"/>
      <c r="CV37" s="634"/>
      <c r="CW37" s="634"/>
      <c r="CX37" s="634"/>
      <c r="CY37" s="635"/>
      <c r="CZ37" s="624">
        <v>8.1</v>
      </c>
      <c r="DA37" s="636"/>
      <c r="DB37" s="636"/>
      <c r="DC37" s="637"/>
      <c r="DD37" s="627">
        <v>440869</v>
      </c>
      <c r="DE37" s="634"/>
      <c r="DF37" s="634"/>
      <c r="DG37" s="634"/>
      <c r="DH37" s="634"/>
      <c r="DI37" s="634"/>
      <c r="DJ37" s="634"/>
      <c r="DK37" s="635"/>
      <c r="DL37" s="627">
        <v>236907</v>
      </c>
      <c r="DM37" s="634"/>
      <c r="DN37" s="634"/>
      <c r="DO37" s="634"/>
      <c r="DP37" s="634"/>
      <c r="DQ37" s="634"/>
      <c r="DR37" s="634"/>
      <c r="DS37" s="634"/>
      <c r="DT37" s="634"/>
      <c r="DU37" s="634"/>
      <c r="DV37" s="635"/>
      <c r="DW37" s="624">
        <v>4.0999999999999996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1774470</v>
      </c>
      <c r="S38" s="622"/>
      <c r="T38" s="622"/>
      <c r="U38" s="622"/>
      <c r="V38" s="622"/>
      <c r="W38" s="622"/>
      <c r="X38" s="622"/>
      <c r="Y38" s="623"/>
      <c r="Z38" s="659">
        <v>15.2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41763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1324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669884</v>
      </c>
      <c r="CS38" s="622"/>
      <c r="CT38" s="622"/>
      <c r="CU38" s="622"/>
      <c r="CV38" s="622"/>
      <c r="CW38" s="622"/>
      <c r="CX38" s="622"/>
      <c r="CY38" s="623"/>
      <c r="CZ38" s="624">
        <v>5.9</v>
      </c>
      <c r="DA38" s="636"/>
      <c r="DB38" s="636"/>
      <c r="DC38" s="637"/>
      <c r="DD38" s="627">
        <v>578473</v>
      </c>
      <c r="DE38" s="622"/>
      <c r="DF38" s="622"/>
      <c r="DG38" s="622"/>
      <c r="DH38" s="622"/>
      <c r="DI38" s="622"/>
      <c r="DJ38" s="622"/>
      <c r="DK38" s="623"/>
      <c r="DL38" s="627">
        <v>498698</v>
      </c>
      <c r="DM38" s="622"/>
      <c r="DN38" s="622"/>
      <c r="DO38" s="622"/>
      <c r="DP38" s="622"/>
      <c r="DQ38" s="622"/>
      <c r="DR38" s="622"/>
      <c r="DS38" s="622"/>
      <c r="DT38" s="622"/>
      <c r="DU38" s="622"/>
      <c r="DV38" s="623"/>
      <c r="DW38" s="624">
        <v>8.6999999999999993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28507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2665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567170</v>
      </c>
      <c r="CS39" s="634"/>
      <c r="CT39" s="634"/>
      <c r="CU39" s="634"/>
      <c r="CV39" s="634"/>
      <c r="CW39" s="634"/>
      <c r="CX39" s="634"/>
      <c r="CY39" s="635"/>
      <c r="CZ39" s="624">
        <v>5</v>
      </c>
      <c r="DA39" s="636"/>
      <c r="DB39" s="636"/>
      <c r="DC39" s="637"/>
      <c r="DD39" s="627">
        <v>476220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23070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15809</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171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1600</v>
      </c>
      <c r="CS40" s="622"/>
      <c r="CT40" s="622"/>
      <c r="CU40" s="622"/>
      <c r="CV40" s="622"/>
      <c r="CW40" s="622"/>
      <c r="CX40" s="622"/>
      <c r="CY40" s="623"/>
      <c r="CZ40" s="624">
        <v>0</v>
      </c>
      <c r="DA40" s="636"/>
      <c r="DB40" s="636"/>
      <c r="DC40" s="637"/>
      <c r="DD40" s="627">
        <v>1600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11651816</v>
      </c>
      <c r="S41" s="646"/>
      <c r="T41" s="646"/>
      <c r="U41" s="646"/>
      <c r="V41" s="646"/>
      <c r="W41" s="646"/>
      <c r="X41" s="646"/>
      <c r="Y41" s="649"/>
      <c r="Z41" s="650">
        <v>100</v>
      </c>
      <c r="AA41" s="650"/>
      <c r="AB41" s="650"/>
      <c r="AC41" s="650"/>
      <c r="AD41" s="651">
        <v>5708973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86670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366076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310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3292097</v>
      </c>
      <c r="CS42" s="634"/>
      <c r="CT42" s="634"/>
      <c r="CU42" s="634"/>
      <c r="CV42" s="634"/>
      <c r="CW42" s="634"/>
      <c r="CX42" s="634"/>
      <c r="CY42" s="635"/>
      <c r="CZ42" s="624">
        <v>29.2</v>
      </c>
      <c r="DA42" s="636"/>
      <c r="DB42" s="636"/>
      <c r="DC42" s="637"/>
      <c r="DD42" s="627">
        <v>505474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27960</v>
      </c>
      <c r="CS43" s="634"/>
      <c r="CT43" s="634"/>
      <c r="CU43" s="634"/>
      <c r="CV43" s="634"/>
      <c r="CW43" s="634"/>
      <c r="CX43" s="634"/>
      <c r="CY43" s="635"/>
      <c r="CZ43" s="624">
        <v>0.2</v>
      </c>
      <c r="DA43" s="636"/>
      <c r="DB43" s="636"/>
      <c r="DC43" s="637"/>
      <c r="DD43" s="627">
        <v>4293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3292097</v>
      </c>
      <c r="CS44" s="622"/>
      <c r="CT44" s="622"/>
      <c r="CU44" s="622"/>
      <c r="CV44" s="622"/>
      <c r="CW44" s="622"/>
      <c r="CX44" s="622"/>
      <c r="CY44" s="623"/>
      <c r="CZ44" s="624">
        <v>29.2</v>
      </c>
      <c r="DA44" s="625"/>
      <c r="DB44" s="625"/>
      <c r="DC44" s="626"/>
      <c r="DD44" s="627">
        <v>505474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2217460</v>
      </c>
      <c r="CS45" s="634"/>
      <c r="CT45" s="634"/>
      <c r="CU45" s="634"/>
      <c r="CV45" s="634"/>
      <c r="CW45" s="634"/>
      <c r="CX45" s="634"/>
      <c r="CY45" s="635"/>
      <c r="CZ45" s="624">
        <v>19.600000000000001</v>
      </c>
      <c r="DA45" s="636"/>
      <c r="DB45" s="636"/>
      <c r="DC45" s="637"/>
      <c r="DD45" s="627">
        <v>164896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969556</v>
      </c>
      <c r="CS46" s="622"/>
      <c r="CT46" s="622"/>
      <c r="CU46" s="622"/>
      <c r="CV46" s="622"/>
      <c r="CW46" s="622"/>
      <c r="CX46" s="622"/>
      <c r="CY46" s="623"/>
      <c r="CZ46" s="624">
        <v>8.6</v>
      </c>
      <c r="DA46" s="625"/>
      <c r="DB46" s="625"/>
      <c r="DC46" s="626"/>
      <c r="DD46" s="627">
        <v>301597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11292644</v>
      </c>
      <c r="CS49" s="606"/>
      <c r="CT49" s="606"/>
      <c r="CU49" s="606"/>
      <c r="CV49" s="606"/>
      <c r="CW49" s="606"/>
      <c r="CX49" s="606"/>
      <c r="CY49" s="607"/>
      <c r="CZ49" s="608">
        <v>100</v>
      </c>
      <c r="DA49" s="609"/>
      <c r="DB49" s="609"/>
      <c r="DC49" s="610"/>
      <c r="DD49" s="611">
        <v>6583964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19bvWzxURC3b8k2Q4cJ4t69197NHgbuO6+txd5cbulDMQjRA0I0r5f29ibwo+H65DvezS/j2+qFSHgWtT/52g==" saltValue="Aqyq3eq7mWJjLSGG9ddWw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11652</v>
      </c>
      <c r="R7" s="1103"/>
      <c r="S7" s="1103"/>
      <c r="T7" s="1103"/>
      <c r="U7" s="1103"/>
      <c r="V7" s="1103">
        <v>11293</v>
      </c>
      <c r="W7" s="1103"/>
      <c r="X7" s="1103"/>
      <c r="Y7" s="1103"/>
      <c r="Z7" s="1103"/>
      <c r="AA7" s="1103">
        <v>359</v>
      </c>
      <c r="AB7" s="1103"/>
      <c r="AC7" s="1103"/>
      <c r="AD7" s="1103"/>
      <c r="AE7" s="1104"/>
      <c r="AF7" s="1105">
        <v>358</v>
      </c>
      <c r="AG7" s="1106"/>
      <c r="AH7" s="1106"/>
      <c r="AI7" s="1106"/>
      <c r="AJ7" s="1107"/>
      <c r="AK7" s="1108">
        <v>109</v>
      </c>
      <c r="AL7" s="1109"/>
      <c r="AM7" s="1109"/>
      <c r="AN7" s="1109"/>
      <c r="AO7" s="1109"/>
      <c r="AP7" s="1109">
        <v>12361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11652</v>
      </c>
      <c r="R23" s="1061"/>
      <c r="S23" s="1061"/>
      <c r="T23" s="1061"/>
      <c r="U23" s="1061"/>
      <c r="V23" s="1061">
        <v>11293</v>
      </c>
      <c r="W23" s="1061"/>
      <c r="X23" s="1061"/>
      <c r="Y23" s="1061"/>
      <c r="Z23" s="1061"/>
      <c r="AA23" s="1061">
        <v>359</v>
      </c>
      <c r="AB23" s="1061"/>
      <c r="AC23" s="1061"/>
      <c r="AD23" s="1061"/>
      <c r="AE23" s="1068"/>
      <c r="AF23" s="1069">
        <v>358</v>
      </c>
      <c r="AG23" s="1061"/>
      <c r="AH23" s="1061"/>
      <c r="AI23" s="1061"/>
      <c r="AJ23" s="1070"/>
      <c r="AK23" s="1071"/>
      <c r="AL23" s="1072"/>
      <c r="AM23" s="1072"/>
      <c r="AN23" s="1072"/>
      <c r="AO23" s="1072"/>
      <c r="AP23" s="1061">
        <v>12361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1428</v>
      </c>
      <c r="R28" s="1051"/>
      <c r="S28" s="1051"/>
      <c r="T28" s="1051"/>
      <c r="U28" s="1051"/>
      <c r="V28" s="1051">
        <v>1423</v>
      </c>
      <c r="W28" s="1051"/>
      <c r="X28" s="1051"/>
      <c r="Y28" s="1051"/>
      <c r="Z28" s="1051"/>
      <c r="AA28" s="1051">
        <v>5</v>
      </c>
      <c r="AB28" s="1051"/>
      <c r="AC28" s="1051"/>
      <c r="AD28" s="1051"/>
      <c r="AE28" s="1052"/>
      <c r="AF28" s="1053">
        <v>5</v>
      </c>
      <c r="AG28" s="1051"/>
      <c r="AH28" s="1051"/>
      <c r="AI28" s="1051"/>
      <c r="AJ28" s="1054"/>
      <c r="AK28" s="1042">
        <v>115</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1182</v>
      </c>
      <c r="R29" s="1039"/>
      <c r="S29" s="1039"/>
      <c r="T29" s="1039"/>
      <c r="U29" s="1039"/>
      <c r="V29" s="1039">
        <v>1141</v>
      </c>
      <c r="W29" s="1039"/>
      <c r="X29" s="1039"/>
      <c r="Y29" s="1039"/>
      <c r="Z29" s="1039"/>
      <c r="AA29" s="1039">
        <v>41</v>
      </c>
      <c r="AB29" s="1039"/>
      <c r="AC29" s="1039"/>
      <c r="AD29" s="1039"/>
      <c r="AE29" s="1040"/>
      <c r="AF29" s="1035">
        <v>41</v>
      </c>
      <c r="AG29" s="1036"/>
      <c r="AH29" s="1036"/>
      <c r="AI29" s="1036"/>
      <c r="AJ29" s="1037"/>
      <c r="AK29" s="980">
        <v>196</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167</v>
      </c>
      <c r="R30" s="1039"/>
      <c r="S30" s="1039"/>
      <c r="T30" s="1039"/>
      <c r="U30" s="1039"/>
      <c r="V30" s="1039">
        <v>166</v>
      </c>
      <c r="W30" s="1039"/>
      <c r="X30" s="1039"/>
      <c r="Y30" s="1039"/>
      <c r="Z30" s="1039"/>
      <c r="AA30" s="1039">
        <v>1</v>
      </c>
      <c r="AB30" s="1039"/>
      <c r="AC30" s="1039"/>
      <c r="AD30" s="1039"/>
      <c r="AE30" s="1040"/>
      <c r="AF30" s="1035">
        <v>1</v>
      </c>
      <c r="AG30" s="1036"/>
      <c r="AH30" s="1036"/>
      <c r="AI30" s="1036"/>
      <c r="AJ30" s="1037"/>
      <c r="AK30" s="980">
        <v>50</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181</v>
      </c>
      <c r="R31" s="1039"/>
      <c r="S31" s="1039"/>
      <c r="T31" s="1039"/>
      <c r="U31" s="1039"/>
      <c r="V31" s="1039">
        <v>220</v>
      </c>
      <c r="W31" s="1039"/>
      <c r="X31" s="1039"/>
      <c r="Y31" s="1039"/>
      <c r="Z31" s="1039"/>
      <c r="AA31" s="1039">
        <v>-39</v>
      </c>
      <c r="AB31" s="1039"/>
      <c r="AC31" s="1039"/>
      <c r="AD31" s="1039"/>
      <c r="AE31" s="1040"/>
      <c r="AF31" s="1035">
        <v>411</v>
      </c>
      <c r="AG31" s="1036"/>
      <c r="AH31" s="1036"/>
      <c r="AI31" s="1036"/>
      <c r="AJ31" s="1037"/>
      <c r="AK31" s="980">
        <v>36</v>
      </c>
      <c r="AL31" s="971"/>
      <c r="AM31" s="971"/>
      <c r="AN31" s="971"/>
      <c r="AO31" s="971"/>
      <c r="AP31" s="971">
        <v>80</v>
      </c>
      <c r="AQ31" s="971"/>
      <c r="AR31" s="971"/>
      <c r="AS31" s="971"/>
      <c r="AT31" s="971"/>
      <c r="AU31" s="971">
        <v>24</v>
      </c>
      <c r="AV31" s="971"/>
      <c r="AW31" s="971"/>
      <c r="AX31" s="971"/>
      <c r="AY31" s="971"/>
      <c r="AZ31" s="1041" t="s">
        <v>550</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75</v>
      </c>
      <c r="R32" s="1039"/>
      <c r="S32" s="1039"/>
      <c r="T32" s="1039"/>
      <c r="U32" s="1039"/>
      <c r="V32" s="1039">
        <v>68</v>
      </c>
      <c r="W32" s="1039"/>
      <c r="X32" s="1039"/>
      <c r="Y32" s="1039"/>
      <c r="Z32" s="1039"/>
      <c r="AA32" s="1039">
        <v>7</v>
      </c>
      <c r="AB32" s="1039"/>
      <c r="AC32" s="1039"/>
      <c r="AD32" s="1039"/>
      <c r="AE32" s="1040"/>
      <c r="AF32" s="1035">
        <v>7</v>
      </c>
      <c r="AG32" s="1036"/>
      <c r="AH32" s="1036"/>
      <c r="AI32" s="1036"/>
      <c r="AJ32" s="1037"/>
      <c r="AK32" s="980">
        <v>29</v>
      </c>
      <c r="AL32" s="971"/>
      <c r="AM32" s="971"/>
      <c r="AN32" s="971"/>
      <c r="AO32" s="971"/>
      <c r="AP32" s="971">
        <v>295</v>
      </c>
      <c r="AQ32" s="971"/>
      <c r="AR32" s="971"/>
      <c r="AS32" s="971"/>
      <c r="AT32" s="971"/>
      <c r="AU32" s="971">
        <v>231</v>
      </c>
      <c r="AV32" s="971"/>
      <c r="AW32" s="971"/>
      <c r="AX32" s="971"/>
      <c r="AY32" s="971"/>
      <c r="AZ32" s="1041" t="s">
        <v>550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353</v>
      </c>
      <c r="R33" s="1039"/>
      <c r="S33" s="1039"/>
      <c r="T33" s="1039"/>
      <c r="U33" s="1039"/>
      <c r="V33" s="1039">
        <v>341</v>
      </c>
      <c r="W33" s="1039"/>
      <c r="X33" s="1039"/>
      <c r="Y33" s="1039"/>
      <c r="Z33" s="1039"/>
      <c r="AA33" s="1039">
        <v>12</v>
      </c>
      <c r="AB33" s="1039"/>
      <c r="AC33" s="1039"/>
      <c r="AD33" s="1039"/>
      <c r="AE33" s="1040"/>
      <c r="AF33" s="1035">
        <v>12</v>
      </c>
      <c r="AG33" s="1036"/>
      <c r="AH33" s="1036"/>
      <c r="AI33" s="1036"/>
      <c r="AJ33" s="1037"/>
      <c r="AK33" s="980">
        <v>173</v>
      </c>
      <c r="AL33" s="971"/>
      <c r="AM33" s="971"/>
      <c r="AN33" s="971"/>
      <c r="AO33" s="971"/>
      <c r="AP33" s="971">
        <v>1435</v>
      </c>
      <c r="AQ33" s="971"/>
      <c r="AR33" s="971"/>
      <c r="AS33" s="971"/>
      <c r="AT33" s="971"/>
      <c r="AU33" s="971">
        <v>1435</v>
      </c>
      <c r="AV33" s="971"/>
      <c r="AW33" s="971"/>
      <c r="AX33" s="971"/>
      <c r="AY33" s="971"/>
      <c r="AZ33" s="1041" t="s">
        <v>550</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477</v>
      </c>
      <c r="AG63" s="959"/>
      <c r="AH63" s="959"/>
      <c r="AI63" s="959"/>
      <c r="AJ63" s="1022"/>
      <c r="AK63" s="1023"/>
      <c r="AL63" s="963"/>
      <c r="AM63" s="963"/>
      <c r="AN63" s="963"/>
      <c r="AO63" s="963"/>
      <c r="AP63" s="959">
        <v>1810</v>
      </c>
      <c r="AQ63" s="959"/>
      <c r="AR63" s="959"/>
      <c r="AS63" s="959"/>
      <c r="AT63" s="959"/>
      <c r="AU63" s="959">
        <v>1690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4346</v>
      </c>
      <c r="R68" s="982"/>
      <c r="S68" s="982"/>
      <c r="T68" s="982"/>
      <c r="U68" s="982"/>
      <c r="V68" s="982">
        <v>4265</v>
      </c>
      <c r="W68" s="982"/>
      <c r="X68" s="982"/>
      <c r="Y68" s="982"/>
      <c r="Z68" s="982"/>
      <c r="AA68" s="982">
        <v>81</v>
      </c>
      <c r="AB68" s="982"/>
      <c r="AC68" s="982"/>
      <c r="AD68" s="982"/>
      <c r="AE68" s="982"/>
      <c r="AF68" s="982">
        <v>81</v>
      </c>
      <c r="AG68" s="982"/>
      <c r="AH68" s="982"/>
      <c r="AI68" s="982"/>
      <c r="AJ68" s="982"/>
      <c r="AK68" s="982" t="s">
        <v>553</v>
      </c>
      <c r="AL68" s="982"/>
      <c r="AM68" s="982"/>
      <c r="AN68" s="982"/>
      <c r="AO68" s="982"/>
      <c r="AP68" s="982" t="s">
        <v>553</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17</v>
      </c>
      <c r="R69" s="971"/>
      <c r="S69" s="971"/>
      <c r="T69" s="971"/>
      <c r="U69" s="971"/>
      <c r="V69" s="971">
        <v>15</v>
      </c>
      <c r="W69" s="971"/>
      <c r="X69" s="971"/>
      <c r="Y69" s="971"/>
      <c r="Z69" s="971"/>
      <c r="AA69" s="971">
        <v>2</v>
      </c>
      <c r="AB69" s="971"/>
      <c r="AC69" s="971"/>
      <c r="AD69" s="971"/>
      <c r="AE69" s="971"/>
      <c r="AF69" s="971">
        <v>2</v>
      </c>
      <c r="AG69" s="971"/>
      <c r="AH69" s="971"/>
      <c r="AI69" s="971"/>
      <c r="AJ69" s="971"/>
      <c r="AK69" s="971" t="s">
        <v>553</v>
      </c>
      <c r="AL69" s="971"/>
      <c r="AM69" s="971"/>
      <c r="AN69" s="971"/>
      <c r="AO69" s="971"/>
      <c r="AP69" s="971" t="s">
        <v>553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83</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1064530</v>
      </c>
      <c r="AB110" s="889"/>
      <c r="AC110" s="889"/>
      <c r="AD110" s="889"/>
      <c r="AE110" s="890"/>
      <c r="AF110" s="891">
        <v>1147295</v>
      </c>
      <c r="AG110" s="889"/>
      <c r="AH110" s="889"/>
      <c r="AI110" s="889"/>
      <c r="AJ110" s="890"/>
      <c r="AK110" s="891">
        <v>1185671</v>
      </c>
      <c r="AL110" s="889"/>
      <c r="AM110" s="889"/>
      <c r="AN110" s="889"/>
      <c r="AO110" s="890"/>
      <c r="AP110" s="892">
        <v>25.3</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11135165</v>
      </c>
      <c r="BR110" s="842"/>
      <c r="BS110" s="842"/>
      <c r="BT110" s="842"/>
      <c r="BU110" s="842"/>
      <c r="BV110" s="842">
        <v>11736874</v>
      </c>
      <c r="BW110" s="842"/>
      <c r="BX110" s="842"/>
      <c r="BY110" s="842"/>
      <c r="BZ110" s="842"/>
      <c r="CA110" s="842">
        <v>12360546</v>
      </c>
      <c r="CB110" s="842"/>
      <c r="CC110" s="842"/>
      <c r="CD110" s="842"/>
      <c r="CE110" s="842"/>
      <c r="CF110" s="866">
        <v>263.3</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195826</v>
      </c>
      <c r="BR111" s="817"/>
      <c r="BS111" s="817"/>
      <c r="BT111" s="817"/>
      <c r="BU111" s="817"/>
      <c r="BV111" s="817">
        <v>154438</v>
      </c>
      <c r="BW111" s="817"/>
      <c r="BX111" s="817"/>
      <c r="BY111" s="817"/>
      <c r="BZ111" s="817"/>
      <c r="CA111" s="817">
        <v>113084</v>
      </c>
      <c r="CB111" s="817"/>
      <c r="CC111" s="817"/>
      <c r="CD111" s="817"/>
      <c r="CE111" s="817"/>
      <c r="CF111" s="875">
        <v>2.4</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1846424</v>
      </c>
      <c r="BR112" s="817"/>
      <c r="BS112" s="817"/>
      <c r="BT112" s="817"/>
      <c r="BU112" s="817"/>
      <c r="BV112" s="817">
        <v>1781157</v>
      </c>
      <c r="BW112" s="817"/>
      <c r="BX112" s="817"/>
      <c r="BY112" s="817"/>
      <c r="BZ112" s="817"/>
      <c r="CA112" s="817">
        <v>1690644</v>
      </c>
      <c r="CB112" s="817"/>
      <c r="CC112" s="817"/>
      <c r="CD112" s="817"/>
      <c r="CE112" s="817"/>
      <c r="CF112" s="875">
        <v>36</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129559</v>
      </c>
      <c r="DH112" s="817"/>
      <c r="DI112" s="817"/>
      <c r="DJ112" s="817"/>
      <c r="DK112" s="817"/>
      <c r="DL112" s="817">
        <v>118762</v>
      </c>
      <c r="DM112" s="817"/>
      <c r="DN112" s="817"/>
      <c r="DO112" s="817"/>
      <c r="DP112" s="817"/>
      <c r="DQ112" s="817">
        <v>107965</v>
      </c>
      <c r="DR112" s="817"/>
      <c r="DS112" s="817"/>
      <c r="DT112" s="817"/>
      <c r="DU112" s="817"/>
      <c r="DV112" s="794">
        <v>2.2999999999999998</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140474</v>
      </c>
      <c r="AB113" s="919"/>
      <c r="AC113" s="919"/>
      <c r="AD113" s="919"/>
      <c r="AE113" s="920"/>
      <c r="AF113" s="921">
        <v>146639</v>
      </c>
      <c r="AG113" s="919"/>
      <c r="AH113" s="919"/>
      <c r="AI113" s="919"/>
      <c r="AJ113" s="920"/>
      <c r="AK113" s="921">
        <v>153197</v>
      </c>
      <c r="AL113" s="919"/>
      <c r="AM113" s="919"/>
      <c r="AN113" s="919"/>
      <c r="AO113" s="920"/>
      <c r="AP113" s="922">
        <v>3.3</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4270</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1252562</v>
      </c>
      <c r="BR114" s="817"/>
      <c r="BS114" s="817"/>
      <c r="BT114" s="817"/>
      <c r="BU114" s="817"/>
      <c r="BV114" s="817">
        <v>1256725</v>
      </c>
      <c r="BW114" s="817"/>
      <c r="BX114" s="817"/>
      <c r="BY114" s="817"/>
      <c r="BZ114" s="817"/>
      <c r="CA114" s="817">
        <v>1294930</v>
      </c>
      <c r="CB114" s="817"/>
      <c r="CC114" s="817"/>
      <c r="CD114" s="817"/>
      <c r="CE114" s="817"/>
      <c r="CF114" s="875">
        <v>27.6</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51175</v>
      </c>
      <c r="AB115" s="919"/>
      <c r="AC115" s="919"/>
      <c r="AD115" s="919"/>
      <c r="AE115" s="920"/>
      <c r="AF115" s="921">
        <v>50118</v>
      </c>
      <c r="AG115" s="919"/>
      <c r="AH115" s="919"/>
      <c r="AI115" s="919"/>
      <c r="AJ115" s="920"/>
      <c r="AK115" s="921">
        <v>45896</v>
      </c>
      <c r="AL115" s="919"/>
      <c r="AM115" s="919"/>
      <c r="AN115" s="919"/>
      <c r="AO115" s="920"/>
      <c r="AP115" s="922">
        <v>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416</v>
      </c>
      <c r="AB116" s="780"/>
      <c r="AC116" s="780"/>
      <c r="AD116" s="780"/>
      <c r="AE116" s="781"/>
      <c r="AF116" s="782">
        <v>203</v>
      </c>
      <c r="AG116" s="780"/>
      <c r="AH116" s="780"/>
      <c r="AI116" s="780"/>
      <c r="AJ116" s="781"/>
      <c r="AK116" s="782">
        <v>322</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1260865</v>
      </c>
      <c r="AB117" s="903"/>
      <c r="AC117" s="903"/>
      <c r="AD117" s="903"/>
      <c r="AE117" s="904"/>
      <c r="AF117" s="905">
        <v>1344255</v>
      </c>
      <c r="AG117" s="903"/>
      <c r="AH117" s="903"/>
      <c r="AI117" s="903"/>
      <c r="AJ117" s="904"/>
      <c r="AK117" s="905">
        <v>1385086</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14429977</v>
      </c>
      <c r="BR119" s="845"/>
      <c r="BS119" s="845"/>
      <c r="BT119" s="845"/>
      <c r="BU119" s="845"/>
      <c r="BV119" s="845">
        <v>14929194</v>
      </c>
      <c r="BW119" s="845"/>
      <c r="BX119" s="845"/>
      <c r="BY119" s="845"/>
      <c r="BZ119" s="845"/>
      <c r="CA119" s="845">
        <v>15459204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66267</v>
      </c>
      <c r="DH119" s="764"/>
      <c r="DI119" s="764"/>
      <c r="DJ119" s="764"/>
      <c r="DK119" s="765"/>
      <c r="DL119" s="766">
        <v>35676</v>
      </c>
      <c r="DM119" s="764"/>
      <c r="DN119" s="764"/>
      <c r="DO119" s="764"/>
      <c r="DP119" s="765"/>
      <c r="DQ119" s="766">
        <v>5119</v>
      </c>
      <c r="DR119" s="764"/>
      <c r="DS119" s="764"/>
      <c r="DT119" s="764"/>
      <c r="DU119" s="765"/>
      <c r="DV119" s="848">
        <v>0.1</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7988042</v>
      </c>
      <c r="BR120" s="842"/>
      <c r="BS120" s="842"/>
      <c r="BT120" s="842"/>
      <c r="BU120" s="842"/>
      <c r="BV120" s="842">
        <v>8459754</v>
      </c>
      <c r="BW120" s="842"/>
      <c r="BX120" s="842"/>
      <c r="BY120" s="842"/>
      <c r="BZ120" s="842"/>
      <c r="CA120" s="842">
        <v>8867421</v>
      </c>
      <c r="CB120" s="842"/>
      <c r="CC120" s="842"/>
      <c r="CD120" s="842"/>
      <c r="CE120" s="842"/>
      <c r="CF120" s="866">
        <v>188.9</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1540108</v>
      </c>
      <c r="DH120" s="842"/>
      <c r="DI120" s="842"/>
      <c r="DJ120" s="842"/>
      <c r="DK120" s="842"/>
      <c r="DL120" s="842">
        <v>1484532</v>
      </c>
      <c r="DM120" s="842"/>
      <c r="DN120" s="842"/>
      <c r="DO120" s="842"/>
      <c r="DP120" s="842"/>
      <c r="DQ120" s="842">
        <v>1434984</v>
      </c>
      <c r="DR120" s="842"/>
      <c r="DS120" s="842"/>
      <c r="DT120" s="842"/>
      <c r="DU120" s="842"/>
      <c r="DV120" s="843">
        <v>30.6</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10796</v>
      </c>
      <c r="AB121" s="780"/>
      <c r="AC121" s="780"/>
      <c r="AD121" s="780"/>
      <c r="AE121" s="781"/>
      <c r="AF121" s="782">
        <v>10796</v>
      </c>
      <c r="AG121" s="780"/>
      <c r="AH121" s="780"/>
      <c r="AI121" s="780"/>
      <c r="AJ121" s="781"/>
      <c r="AK121" s="782">
        <v>10796</v>
      </c>
      <c r="AL121" s="780"/>
      <c r="AM121" s="780"/>
      <c r="AN121" s="780"/>
      <c r="AO121" s="781"/>
      <c r="AP121" s="824">
        <v>0.2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469386</v>
      </c>
      <c r="BR121" s="817"/>
      <c r="BS121" s="817"/>
      <c r="BT121" s="817"/>
      <c r="BU121" s="817"/>
      <c r="BV121" s="817">
        <v>496038</v>
      </c>
      <c r="BW121" s="817"/>
      <c r="BX121" s="817"/>
      <c r="BY121" s="817"/>
      <c r="BZ121" s="817"/>
      <c r="CA121" s="817">
        <v>531162</v>
      </c>
      <c r="CB121" s="817"/>
      <c r="CC121" s="817"/>
      <c r="CD121" s="817"/>
      <c r="CE121" s="817"/>
      <c r="CF121" s="875">
        <v>11.3</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284237</v>
      </c>
      <c r="DH121" s="817"/>
      <c r="DI121" s="817"/>
      <c r="DJ121" s="817"/>
      <c r="DK121" s="817"/>
      <c r="DL121" s="817">
        <v>273194</v>
      </c>
      <c r="DM121" s="817"/>
      <c r="DN121" s="817"/>
      <c r="DO121" s="817"/>
      <c r="DP121" s="817"/>
      <c r="DQ121" s="817">
        <v>231279</v>
      </c>
      <c r="DR121" s="817"/>
      <c r="DS121" s="817"/>
      <c r="DT121" s="817"/>
      <c r="DU121" s="817"/>
      <c r="DV121" s="794">
        <v>4.9000000000000004</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8937656</v>
      </c>
      <c r="BR122" s="845"/>
      <c r="BS122" s="845"/>
      <c r="BT122" s="845"/>
      <c r="BU122" s="845"/>
      <c r="BV122" s="845">
        <v>9287484</v>
      </c>
      <c r="BW122" s="845"/>
      <c r="BX122" s="845"/>
      <c r="BY122" s="845"/>
      <c r="BZ122" s="845"/>
      <c r="CA122" s="845">
        <v>9718310</v>
      </c>
      <c r="CB122" s="845"/>
      <c r="CC122" s="845"/>
      <c r="CD122" s="845"/>
      <c r="CE122" s="845"/>
      <c r="CF122" s="846">
        <v>207</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v>22079</v>
      </c>
      <c r="DH122" s="817"/>
      <c r="DI122" s="817"/>
      <c r="DJ122" s="817"/>
      <c r="DK122" s="817"/>
      <c r="DL122" s="817">
        <v>23431</v>
      </c>
      <c r="DM122" s="817"/>
      <c r="DN122" s="817"/>
      <c r="DO122" s="817"/>
      <c r="DP122" s="817"/>
      <c r="DQ122" s="817">
        <v>24381</v>
      </c>
      <c r="DR122" s="817"/>
      <c r="DS122" s="817"/>
      <c r="DT122" s="817"/>
      <c r="DU122" s="817"/>
      <c r="DV122" s="794">
        <v>0.5</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17395084</v>
      </c>
      <c r="BR123" s="833"/>
      <c r="BS123" s="833"/>
      <c r="BT123" s="833"/>
      <c r="BU123" s="833"/>
      <c r="BV123" s="833">
        <v>18243276</v>
      </c>
      <c r="BW123" s="833"/>
      <c r="BX123" s="833"/>
      <c r="BY123" s="833"/>
      <c r="BZ123" s="833"/>
      <c r="CA123" s="833">
        <v>19116893</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30623</v>
      </c>
      <c r="AB126" s="780"/>
      <c r="AC126" s="780"/>
      <c r="AD126" s="780"/>
      <c r="AE126" s="781"/>
      <c r="AF126" s="782">
        <v>30588</v>
      </c>
      <c r="AG126" s="780"/>
      <c r="AH126" s="780"/>
      <c r="AI126" s="780"/>
      <c r="AJ126" s="781"/>
      <c r="AK126" s="782">
        <v>30557</v>
      </c>
      <c r="AL126" s="780"/>
      <c r="AM126" s="780"/>
      <c r="AN126" s="780"/>
      <c r="AO126" s="781"/>
      <c r="AP126" s="824">
        <v>0.7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9756</v>
      </c>
      <c r="AB127" s="780"/>
      <c r="AC127" s="780"/>
      <c r="AD127" s="780"/>
      <c r="AE127" s="781"/>
      <c r="AF127" s="782">
        <v>8734</v>
      </c>
      <c r="AG127" s="780"/>
      <c r="AH127" s="780"/>
      <c r="AI127" s="780"/>
      <c r="AJ127" s="781"/>
      <c r="AK127" s="782">
        <v>4543</v>
      </c>
      <c r="AL127" s="780"/>
      <c r="AM127" s="780"/>
      <c r="AN127" s="780"/>
      <c r="AO127" s="781"/>
      <c r="AP127" s="824">
        <v>0.1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49696</v>
      </c>
      <c r="AB128" s="801"/>
      <c r="AC128" s="801"/>
      <c r="AD128" s="801"/>
      <c r="AE128" s="802"/>
      <c r="AF128" s="803">
        <v>49950</v>
      </c>
      <c r="AG128" s="801"/>
      <c r="AH128" s="801"/>
      <c r="AI128" s="801"/>
      <c r="AJ128" s="802"/>
      <c r="AK128" s="803">
        <v>46799</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14.66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5571678</v>
      </c>
      <c r="AB129" s="780"/>
      <c r="AC129" s="780"/>
      <c r="AD129" s="780"/>
      <c r="AE129" s="781"/>
      <c r="AF129" s="782">
        <v>5448125</v>
      </c>
      <c r="AG129" s="780"/>
      <c r="AH129" s="780"/>
      <c r="AI129" s="780"/>
      <c r="AJ129" s="781"/>
      <c r="AK129" s="782">
        <v>5577098</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19.66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836560</v>
      </c>
      <c r="AB130" s="780"/>
      <c r="AC130" s="780"/>
      <c r="AD130" s="780"/>
      <c r="AE130" s="781"/>
      <c r="AF130" s="782">
        <v>886539</v>
      </c>
      <c r="AG130" s="780"/>
      <c r="AH130" s="780"/>
      <c r="AI130" s="780"/>
      <c r="AJ130" s="781"/>
      <c r="AK130" s="782">
        <v>882918</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4735118</v>
      </c>
      <c r="AB131" s="764"/>
      <c r="AC131" s="764"/>
      <c r="AD131" s="764"/>
      <c r="AE131" s="765"/>
      <c r="AF131" s="766">
        <v>4561586</v>
      </c>
      <c r="AG131" s="764"/>
      <c r="AH131" s="764"/>
      <c r="AI131" s="764"/>
      <c r="AJ131" s="765"/>
      <c r="AK131" s="766">
        <v>4694180</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7.9112917569999999</v>
      </c>
      <c r="AB132" s="745"/>
      <c r="AC132" s="745"/>
      <c r="AD132" s="745"/>
      <c r="AE132" s="746"/>
      <c r="AF132" s="747">
        <v>8.9391277509999991</v>
      </c>
      <c r="AG132" s="745"/>
      <c r="AH132" s="745"/>
      <c r="AI132" s="745"/>
      <c r="AJ132" s="746"/>
      <c r="AK132" s="747">
        <v>9.7007145020000003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7.2</v>
      </c>
      <c r="AB133" s="724"/>
      <c r="AC133" s="724"/>
      <c r="AD133" s="724"/>
      <c r="AE133" s="725"/>
      <c r="AF133" s="723">
        <v>8.1</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rOGO5m6ufVeJeMO1JS6oXbfGuLiCl0HiW09sAVZd/UH8HXVg37SKhX1+2tosR8rFejzfEJVP4TzV8FR1PJKSA==" saltValue="4gGcZcrN3E0juBFrMm9p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Nb8TRNU6NgEu6J7w+VSHm/14Ftop+PKXoyQXh66spBhDh5A8wD51IHRHD1IAGKRCKPTHI7/+9iZx5NCJbpHyw==" saltValue="/+sPg7J9QFieGZntYVOu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XV/WIJQdNwtwS2x6pvLmeoFn7ILs/CkxBGjj8rHN/onEOj7sFCkMmOOK8L0y/CTmTpIn6qHHVj5HBTL7W+5Aw==" saltValue="A3Oj52IE0mBlML6JaTNe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1268665</v>
      </c>
      <c r="AP9" s="281">
        <v>158921</v>
      </c>
      <c r="AQ9" s="282">
        <v>171003</v>
      </c>
      <c r="AR9" s="283">
        <v>-7.1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196926</v>
      </c>
      <c r="AP10" s="284">
        <v>24668</v>
      </c>
      <c r="AQ10" s="285">
        <v>27322</v>
      </c>
      <c r="AR10" s="286">
        <v>-9.6999999999999993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5560</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49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36245</v>
      </c>
      <c r="AP13" s="284">
        <v>4540</v>
      </c>
      <c r="AQ13" s="285">
        <v>6397</v>
      </c>
      <c r="AR13" s="286">
        <v>-29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27960</v>
      </c>
      <c r="AP14" s="284">
        <v>3502</v>
      </c>
      <c r="AQ14" s="285">
        <v>3603</v>
      </c>
      <c r="AR14" s="286">
        <v>-2.8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-57342</v>
      </c>
      <c r="AP15" s="284">
        <v>-7183</v>
      </c>
      <c r="AQ15" s="285">
        <v>-9266</v>
      </c>
      <c r="AR15" s="286">
        <v>-22.5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1472454</v>
      </c>
      <c r="AP16" s="284">
        <v>184449</v>
      </c>
      <c r="AQ16" s="285">
        <v>204668</v>
      </c>
      <c r="AR16" s="286">
        <v>-9.9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18.16</v>
      </c>
      <c r="AP21" s="298">
        <v>17.07</v>
      </c>
      <c r="AQ21" s="299">
        <v>1.0900000000000001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96.2</v>
      </c>
      <c r="AP22" s="303">
        <v>95.6</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1185671</v>
      </c>
      <c r="AP32" s="312">
        <v>148524</v>
      </c>
      <c r="AQ32" s="313">
        <v>121688</v>
      </c>
      <c r="AR32" s="314">
        <v>22.1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v>42</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167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153197</v>
      </c>
      <c r="AP35" s="312">
        <v>19190</v>
      </c>
      <c r="AQ35" s="313">
        <v>24481</v>
      </c>
      <c r="AR35" s="314">
        <v>-21.6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487</v>
      </c>
      <c r="AP36" s="312" t="s">
        <v>487</v>
      </c>
      <c r="AQ36" s="313">
        <v>4187</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45896</v>
      </c>
      <c r="AP37" s="312">
        <v>5749</v>
      </c>
      <c r="AQ37" s="313">
        <v>813</v>
      </c>
      <c r="AR37" s="314">
        <v>607.1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322</v>
      </c>
      <c r="AP38" s="315">
        <v>40</v>
      </c>
      <c r="AQ38" s="316">
        <v>19</v>
      </c>
      <c r="AR38" s="304">
        <v>110.5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-46799</v>
      </c>
      <c r="AP39" s="312">
        <v>-5862</v>
      </c>
      <c r="AQ39" s="313">
        <v>-4925</v>
      </c>
      <c r="AR39" s="314">
        <v>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-882918</v>
      </c>
      <c r="AP40" s="312">
        <v>-110600</v>
      </c>
      <c r="AQ40" s="313">
        <v>-96916</v>
      </c>
      <c r="AR40" s="314">
        <v>14.1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455369</v>
      </c>
      <c r="AP41" s="312">
        <v>57042</v>
      </c>
      <c r="AQ41" s="313">
        <v>49555</v>
      </c>
      <c r="AR41" s="314">
        <v>15.1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1982451</v>
      </c>
      <c r="AN51" s="334">
        <v>228815</v>
      </c>
      <c r="AO51" s="335">
        <v>15.8</v>
      </c>
      <c r="AP51" s="336">
        <v>190274</v>
      </c>
      <c r="AQ51" s="337">
        <v>13.6</v>
      </c>
      <c r="AR51" s="338">
        <v>2.2000000000000002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654726</v>
      </c>
      <c r="AN52" s="342">
        <v>75569</v>
      </c>
      <c r="AO52" s="343">
        <v>-19.2</v>
      </c>
      <c r="AP52" s="344">
        <v>88584</v>
      </c>
      <c r="AQ52" s="345">
        <v>7.3</v>
      </c>
      <c r="AR52" s="346">
        <v>-26.5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2035634</v>
      </c>
      <c r="AN53" s="334">
        <v>240363</v>
      </c>
      <c r="AO53" s="335">
        <v>5</v>
      </c>
      <c r="AP53" s="336">
        <v>200194</v>
      </c>
      <c r="AQ53" s="337">
        <v>5.2</v>
      </c>
      <c r="AR53" s="338">
        <v>-0.2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897266</v>
      </c>
      <c r="AN54" s="342">
        <v>105947</v>
      </c>
      <c r="AO54" s="343">
        <v>40.200000000000003</v>
      </c>
      <c r="AP54" s="344">
        <v>106422</v>
      </c>
      <c r="AQ54" s="345">
        <v>20.100000000000001</v>
      </c>
      <c r="AR54" s="346">
        <v>20.100000000000001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2464494</v>
      </c>
      <c r="AN55" s="334">
        <v>296356</v>
      </c>
      <c r="AO55" s="335">
        <v>23.3</v>
      </c>
      <c r="AP55" s="336">
        <v>196914</v>
      </c>
      <c r="AQ55" s="337">
        <v>-1.6</v>
      </c>
      <c r="AR55" s="338">
        <v>24.9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756556</v>
      </c>
      <c r="AN56" s="342">
        <v>90976</v>
      </c>
      <c r="AO56" s="343">
        <v>-14.1</v>
      </c>
      <c r="AP56" s="344">
        <v>98966</v>
      </c>
      <c r="AQ56" s="345">
        <v>-7</v>
      </c>
      <c r="AR56" s="346">
        <v>-7.1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3656747</v>
      </c>
      <c r="AN57" s="334">
        <v>451673</v>
      </c>
      <c r="AO57" s="335">
        <v>52.4</v>
      </c>
      <c r="AP57" s="336">
        <v>204757</v>
      </c>
      <c r="AQ57" s="337">
        <v>4</v>
      </c>
      <c r="AR57" s="338">
        <v>48.4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1054834</v>
      </c>
      <c r="AN58" s="342">
        <v>130291</v>
      </c>
      <c r="AO58" s="343">
        <v>43.2</v>
      </c>
      <c r="AP58" s="344">
        <v>106071</v>
      </c>
      <c r="AQ58" s="345">
        <v>7.2</v>
      </c>
      <c r="AR58" s="346">
        <v>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3292097</v>
      </c>
      <c r="AN59" s="334">
        <v>412388</v>
      </c>
      <c r="AO59" s="335">
        <v>-8.6999999999999993</v>
      </c>
      <c r="AP59" s="336">
        <v>194971</v>
      </c>
      <c r="AQ59" s="337">
        <v>-4.8</v>
      </c>
      <c r="AR59" s="338">
        <v>-3.9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969556</v>
      </c>
      <c r="AN60" s="342">
        <v>121453</v>
      </c>
      <c r="AO60" s="343">
        <v>-6.8</v>
      </c>
      <c r="AP60" s="344">
        <v>105966</v>
      </c>
      <c r="AQ60" s="345">
        <v>-0.1</v>
      </c>
      <c r="AR60" s="346">
        <v>-6.7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2686285</v>
      </c>
      <c r="AN61" s="349">
        <v>325919</v>
      </c>
      <c r="AO61" s="350">
        <v>17.600000000000001</v>
      </c>
      <c r="AP61" s="351">
        <v>197422</v>
      </c>
      <c r="AQ61" s="352">
        <v>3.3</v>
      </c>
      <c r="AR61" s="338">
        <v>14.3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866588</v>
      </c>
      <c r="AN62" s="342">
        <v>104847</v>
      </c>
      <c r="AO62" s="343">
        <v>8.6999999999999993</v>
      </c>
      <c r="AP62" s="344">
        <v>101202</v>
      </c>
      <c r="AQ62" s="345">
        <v>5.5</v>
      </c>
      <c r="AR62" s="346">
        <v>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bICrO8+v98YpXnDXGk1vaB9f8eyBY8Y6aH+OcYuwJdGEFw54rAMr7Tzft5xayQZqe943D4erqMc/XWgMrY+WA==" saltValue="CN6MHWfuwd8/3RwVzf49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ynynKnJH//dNUuwTxxRh+l3jNVvRXsurcMSSzyTSOZ/rd7j+yVFL3Spx8VTuWdJDo4kb9AofF2v9RsPmUUpZIg==" saltValue="Vvsrt6yh2w+krWjyTksRY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TCLoxA/JxReicWVtJ1A5TYIv619rgig0OwzOWDmarv1c9EhxfXZzG2KiwJF5lYMmgUNup1FORB7nTKbvPrKqbA==" saltValue="TBjvIWsI/1CAIHR+NlcF7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77.67</v>
      </c>
      <c r="G47" s="12">
        <v>77.77</v>
      </c>
      <c r="H47" s="12">
        <v>81.59</v>
      </c>
      <c r="I47" s="12">
        <v>91.44</v>
      </c>
      <c r="J47" s="13">
        <v>98.37</v>
      </c>
    </row>
    <row r="48" spans="2:10" ht="57.75" customHeight="1" x14ac:dyDescent="0.15">
      <c r="B48" s="14"/>
      <c r="C48" s="1141" t="s">
        <v>4</v>
      </c>
      <c r="D48" s="1141"/>
      <c r="E48" s="1142"/>
      <c r="F48" s="15">
        <v>6.46</v>
      </c>
      <c r="G48" s="16">
        <v>6.82</v>
      </c>
      <c r="H48" s="16">
        <v>7.3</v>
      </c>
      <c r="I48" s="16">
        <v>10.39</v>
      </c>
      <c r="J48" s="17">
        <v>6.42</v>
      </c>
    </row>
    <row r="49" spans="2:10" ht="57.75" customHeight="1" thickBot="1" x14ac:dyDescent="0.2">
      <c r="B49" s="18"/>
      <c r="C49" s="1143" t="s">
        <v>5</v>
      </c>
      <c r="D49" s="1143"/>
      <c r="E49" s="1144"/>
      <c r="F49" s="19">
        <v>0.27</v>
      </c>
      <c r="G49" s="20">
        <v>3.74</v>
      </c>
      <c r="H49" s="20">
        <v>9.2899999999999991</v>
      </c>
      <c r="I49" s="20">
        <v>10.92</v>
      </c>
      <c r="J49" s="21">
        <v>5.31</v>
      </c>
    </row>
    <row r="50" spans="2:10" x14ac:dyDescent="0.15"/>
  </sheetData>
  <sheetProtection algorithmName="SHA-512" hashValue="sCNh0nQEU62g6aKlRslpl/6uvI2qnz/ONo3wfcW4N7Ef7iTeRHC7AsvJ9pSOuIGuD6Yfh3idao0BsKEqc59MjA==" saltValue="3POpWT1h1DmPhMHhxfCl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v>4.8899999999999997</v>
      </c>
      <c r="G34" s="33">
        <v>5.65</v>
      </c>
      <c r="H34" s="33">
        <v>6.08</v>
      </c>
      <c r="I34" s="33">
        <v>6.91</v>
      </c>
      <c r="J34" s="34">
        <v>7.36</v>
      </c>
      <c r="K34" s="22"/>
      <c r="L34" s="22"/>
      <c r="M34" s="22"/>
      <c r="N34" s="22"/>
      <c r="O34" s="22"/>
      <c r="P34" s="22"/>
    </row>
    <row r="35" spans="1:16" ht="39" customHeight="1" x14ac:dyDescent="0.15">
      <c r="A35" s="22"/>
      <c r="B35" s="35"/>
      <c r="C35" s="1145" t="s">
        <v>532</v>
      </c>
      <c r="D35" s="1146"/>
      <c r="E35" s="1147"/>
      <c r="F35" s="36">
        <v>6.46</v>
      </c>
      <c r="G35" s="37">
        <v>6.82</v>
      </c>
      <c r="H35" s="37">
        <v>7.3</v>
      </c>
      <c r="I35" s="37">
        <v>10.38</v>
      </c>
      <c r="J35" s="38">
        <v>6.41</v>
      </c>
      <c r="K35" s="22"/>
      <c r="L35" s="22"/>
      <c r="M35" s="22"/>
      <c r="N35" s="22"/>
      <c r="O35" s="22"/>
      <c r="P35" s="22"/>
    </row>
    <row r="36" spans="1:16" ht="39" customHeight="1" x14ac:dyDescent="0.15">
      <c r="A36" s="22"/>
      <c r="B36" s="35"/>
      <c r="C36" s="1145" t="s">
        <v>533</v>
      </c>
      <c r="D36" s="1146"/>
      <c r="E36" s="1147"/>
      <c r="F36" s="36">
        <v>0.42</v>
      </c>
      <c r="G36" s="37">
        <v>0.09</v>
      </c>
      <c r="H36" s="37">
        <v>0.5</v>
      </c>
      <c r="I36" s="37">
        <v>0.56999999999999995</v>
      </c>
      <c r="J36" s="38">
        <v>0.73</v>
      </c>
      <c r="K36" s="22"/>
      <c r="L36" s="22"/>
      <c r="M36" s="22"/>
      <c r="N36" s="22"/>
      <c r="O36" s="22"/>
      <c r="P36" s="22"/>
    </row>
    <row r="37" spans="1:16" ht="39" customHeight="1" x14ac:dyDescent="0.15">
      <c r="A37" s="22"/>
      <c r="B37" s="35"/>
      <c r="C37" s="1145" t="s">
        <v>534</v>
      </c>
      <c r="D37" s="1146"/>
      <c r="E37" s="1147"/>
      <c r="F37" s="36">
        <v>0.01</v>
      </c>
      <c r="G37" s="37">
        <v>0.01</v>
      </c>
      <c r="H37" s="37">
        <v>0.01</v>
      </c>
      <c r="I37" s="37">
        <v>0.01</v>
      </c>
      <c r="J37" s="38">
        <v>0.2</v>
      </c>
      <c r="K37" s="22"/>
      <c r="L37" s="22"/>
      <c r="M37" s="22"/>
      <c r="N37" s="22"/>
      <c r="O37" s="22"/>
      <c r="P37" s="22"/>
    </row>
    <row r="38" spans="1:16" ht="39" customHeight="1" x14ac:dyDescent="0.15">
      <c r="A38" s="22"/>
      <c r="B38" s="35"/>
      <c r="C38" s="1145" t="s">
        <v>535</v>
      </c>
      <c r="D38" s="1146"/>
      <c r="E38" s="1147"/>
      <c r="F38" s="36">
        <v>0.01</v>
      </c>
      <c r="G38" s="37">
        <v>0.01</v>
      </c>
      <c r="H38" s="37">
        <v>0.01</v>
      </c>
      <c r="I38" s="37">
        <v>0.01</v>
      </c>
      <c r="J38" s="38">
        <v>0.11</v>
      </c>
      <c r="K38" s="22"/>
      <c r="L38" s="22"/>
      <c r="M38" s="22"/>
      <c r="N38" s="22"/>
      <c r="O38" s="22"/>
      <c r="P38" s="22"/>
    </row>
    <row r="39" spans="1:16" ht="39" customHeight="1" x14ac:dyDescent="0.15">
      <c r="A39" s="22"/>
      <c r="B39" s="35"/>
      <c r="C39" s="1145" t="s">
        <v>536</v>
      </c>
      <c r="D39" s="1146"/>
      <c r="E39" s="1147"/>
      <c r="F39" s="36">
        <v>0.16</v>
      </c>
      <c r="G39" s="37">
        <v>0.12</v>
      </c>
      <c r="H39" s="37">
        <v>0.08</v>
      </c>
      <c r="I39" s="37">
        <v>0.02</v>
      </c>
      <c r="J39" s="38">
        <v>0.08</v>
      </c>
      <c r="K39" s="22"/>
      <c r="L39" s="22"/>
      <c r="M39" s="22"/>
      <c r="N39" s="22"/>
      <c r="O39" s="22"/>
      <c r="P39" s="22"/>
    </row>
    <row r="40" spans="1:16" ht="39" customHeight="1" x14ac:dyDescent="0.15">
      <c r="A40" s="22"/>
      <c r="B40" s="35"/>
      <c r="C40" s="1145" t="s">
        <v>537</v>
      </c>
      <c r="D40" s="1146"/>
      <c r="E40" s="1147"/>
      <c r="F40" s="36">
        <v>0</v>
      </c>
      <c r="G40" s="37">
        <v>0</v>
      </c>
      <c r="H40" s="37">
        <v>0</v>
      </c>
      <c r="I40" s="37">
        <v>0</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539</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3Lwig1q253VMvlikTe93RbXbZWaQmaTLLJg8OJRZGv7C5rJV365A9aepXjChyE55YI2Ab32wpX5sdVRAjM1Ww==" saltValue="RbZR63n0XWPu5cl4YatZ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978</v>
      </c>
      <c r="L45" s="60">
        <v>1004</v>
      </c>
      <c r="M45" s="60">
        <v>1065</v>
      </c>
      <c r="N45" s="60">
        <v>1147</v>
      </c>
      <c r="O45" s="61">
        <v>1186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136</v>
      </c>
      <c r="L48" s="64">
        <v>135</v>
      </c>
      <c r="M48" s="64">
        <v>140</v>
      </c>
      <c r="N48" s="64">
        <v>147</v>
      </c>
      <c r="O48" s="65">
        <v>153</v>
      </c>
      <c r="P48" s="48"/>
      <c r="Q48" s="48"/>
      <c r="R48" s="48"/>
      <c r="S48" s="48"/>
      <c r="T48" s="48"/>
      <c r="U48" s="48"/>
    </row>
    <row r="49" spans="1:21" ht="30.75" customHeight="1" x14ac:dyDescent="0.15">
      <c r="A49" s="48"/>
      <c r="B49" s="1178"/>
      <c r="C49" s="1179"/>
      <c r="D49" s="62"/>
      <c r="E49" s="1155" t="s">
        <v>14</v>
      </c>
      <c r="F49" s="1155"/>
      <c r="G49" s="1155"/>
      <c r="H49" s="1155"/>
      <c r="I49" s="1155"/>
      <c r="J49" s="1156"/>
      <c r="K49" s="63">
        <v>16</v>
      </c>
      <c r="L49" s="64">
        <v>10</v>
      </c>
      <c r="M49" s="64">
        <v>4</v>
      </c>
      <c r="N49" s="64" t="s">
        <v>487</v>
      </c>
      <c r="O49" s="65" t="s">
        <v>487</v>
      </c>
      <c r="P49" s="48"/>
      <c r="Q49" s="48"/>
      <c r="R49" s="48"/>
      <c r="S49" s="48"/>
      <c r="T49" s="48"/>
      <c r="U49" s="48"/>
    </row>
    <row r="50" spans="1:21" ht="30.75" customHeight="1" x14ac:dyDescent="0.15">
      <c r="A50" s="48"/>
      <c r="B50" s="1178"/>
      <c r="C50" s="1179"/>
      <c r="D50" s="62"/>
      <c r="E50" s="1155" t="s">
        <v>15</v>
      </c>
      <c r="F50" s="1155"/>
      <c r="G50" s="1155"/>
      <c r="H50" s="1155"/>
      <c r="I50" s="1155"/>
      <c r="J50" s="1156"/>
      <c r="K50" s="63">
        <v>17</v>
      </c>
      <c r="L50" s="64">
        <v>50</v>
      </c>
      <c r="M50" s="64">
        <v>51</v>
      </c>
      <c r="N50" s="64">
        <v>50</v>
      </c>
      <c r="O50" s="65">
        <v>46</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883</v>
      </c>
      <c r="L52" s="64">
        <v>869</v>
      </c>
      <c r="M52" s="64">
        <v>887</v>
      </c>
      <c r="N52" s="64">
        <v>936</v>
      </c>
      <c r="O52" s="65">
        <v>930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264</v>
      </c>
      <c r="L53" s="69">
        <v>330</v>
      </c>
      <c r="M53" s="69">
        <v>373</v>
      </c>
      <c r="N53" s="69">
        <v>408</v>
      </c>
      <c r="O53" s="70">
        <v>455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pM+y+j/gVJbawutKGCgHwueb9QnTlkFXQ9YwZ2IelbtHiyd9L1lWbth3ZvlqhMRX8qd2ImQC7w2zGl6VBkEEw==" saltValue="mEyWF7mDn9W1dUIe+W94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10381</v>
      </c>
      <c r="J41" s="356">
        <v>10789</v>
      </c>
      <c r="K41" s="356">
        <v>11135</v>
      </c>
      <c r="L41" s="356">
        <v>11737</v>
      </c>
      <c r="M41" s="357">
        <v>12361</v>
      </c>
    </row>
    <row r="42" spans="2:13" ht="27.75" customHeight="1" x14ac:dyDescent="0.15">
      <c r="B42" s="1186"/>
      <c r="C42" s="1187"/>
      <c r="D42" s="106"/>
      <c r="E42" s="1190" t="s">
        <v>32</v>
      </c>
      <c r="F42" s="1190"/>
      <c r="G42" s="1190"/>
      <c r="H42" s="1191"/>
      <c r="I42" s="358">
        <v>253</v>
      </c>
      <c r="J42" s="359">
        <v>237</v>
      </c>
      <c r="K42" s="359">
        <v>196</v>
      </c>
      <c r="L42" s="359">
        <v>154</v>
      </c>
      <c r="M42" s="360">
        <v>113</v>
      </c>
    </row>
    <row r="43" spans="2:13" ht="27.75" customHeight="1" x14ac:dyDescent="0.15">
      <c r="B43" s="1186"/>
      <c r="C43" s="1187"/>
      <c r="D43" s="106"/>
      <c r="E43" s="1190" t="s">
        <v>33</v>
      </c>
      <c r="F43" s="1190"/>
      <c r="G43" s="1190"/>
      <c r="H43" s="1191"/>
      <c r="I43" s="358">
        <v>1663</v>
      </c>
      <c r="J43" s="359">
        <v>1878</v>
      </c>
      <c r="K43" s="359">
        <v>1846</v>
      </c>
      <c r="L43" s="359">
        <v>1781</v>
      </c>
      <c r="M43" s="360">
        <v>1691</v>
      </c>
    </row>
    <row r="44" spans="2:13" ht="27.75" customHeight="1" x14ac:dyDescent="0.15">
      <c r="B44" s="1186"/>
      <c r="C44" s="1187"/>
      <c r="D44" s="106"/>
      <c r="E44" s="1190" t="s">
        <v>34</v>
      </c>
      <c r="F44" s="1190"/>
      <c r="G44" s="1190"/>
      <c r="H44" s="1191"/>
      <c r="I44" s="358">
        <v>17</v>
      </c>
      <c r="J44" s="359">
        <v>5</v>
      </c>
      <c r="K44" s="359" t="s">
        <v>487</v>
      </c>
      <c r="L44" s="359" t="s">
        <v>487</v>
      </c>
      <c r="M44" s="360" t="s">
        <v>487</v>
      </c>
    </row>
    <row r="45" spans="2:13" ht="27.75" customHeight="1" x14ac:dyDescent="0.15">
      <c r="B45" s="1186"/>
      <c r="C45" s="1187"/>
      <c r="D45" s="106"/>
      <c r="E45" s="1190" t="s">
        <v>35</v>
      </c>
      <c r="F45" s="1190"/>
      <c r="G45" s="1190"/>
      <c r="H45" s="1191"/>
      <c r="I45" s="358">
        <v>1346</v>
      </c>
      <c r="J45" s="359">
        <v>1288</v>
      </c>
      <c r="K45" s="359">
        <v>1253</v>
      </c>
      <c r="L45" s="359">
        <v>1257</v>
      </c>
      <c r="M45" s="360">
        <v>1295</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7351</v>
      </c>
      <c r="J50" s="359">
        <v>7494</v>
      </c>
      <c r="K50" s="359">
        <v>7988</v>
      </c>
      <c r="L50" s="359">
        <v>8460</v>
      </c>
      <c r="M50" s="360">
        <v>8867</v>
      </c>
    </row>
    <row r="51" spans="2:13" ht="27.75" customHeight="1" x14ac:dyDescent="0.15">
      <c r="B51" s="1186"/>
      <c r="C51" s="1187"/>
      <c r="D51" s="106"/>
      <c r="E51" s="1190" t="s">
        <v>42</v>
      </c>
      <c r="F51" s="1190"/>
      <c r="G51" s="1190"/>
      <c r="H51" s="1191"/>
      <c r="I51" s="358">
        <v>406</v>
      </c>
      <c r="J51" s="359">
        <v>447</v>
      </c>
      <c r="K51" s="359">
        <v>469</v>
      </c>
      <c r="L51" s="359">
        <v>496</v>
      </c>
      <c r="M51" s="360">
        <v>531</v>
      </c>
    </row>
    <row r="52" spans="2:13" ht="27.75" customHeight="1" x14ac:dyDescent="0.15">
      <c r="B52" s="1188"/>
      <c r="C52" s="1189"/>
      <c r="D52" s="106"/>
      <c r="E52" s="1190" t="s">
        <v>43</v>
      </c>
      <c r="F52" s="1190"/>
      <c r="G52" s="1190"/>
      <c r="H52" s="1191"/>
      <c r="I52" s="358">
        <v>8616</v>
      </c>
      <c r="J52" s="359">
        <v>8789</v>
      </c>
      <c r="K52" s="359">
        <v>8938</v>
      </c>
      <c r="L52" s="359">
        <v>9287</v>
      </c>
      <c r="M52" s="360">
        <v>9718</v>
      </c>
    </row>
    <row r="53" spans="2:13" ht="27.75" customHeight="1" thickBot="1" x14ac:dyDescent="0.2">
      <c r="B53" s="1192" t="s">
        <v>19</v>
      </c>
      <c r="C53" s="1193"/>
      <c r="D53" s="110"/>
      <c r="E53" s="1194" t="s">
        <v>44</v>
      </c>
      <c r="F53" s="1194"/>
      <c r="G53" s="1194"/>
      <c r="H53" s="1195"/>
      <c r="I53" s="361">
        <v>-2714</v>
      </c>
      <c r="J53" s="362">
        <v>-2533</v>
      </c>
      <c r="K53" s="362">
        <v>-2965</v>
      </c>
      <c r="L53" s="362">
        <v>-3314</v>
      </c>
      <c r="M53" s="363">
        <v>-3658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AuzHvD6xXVWwUY3vovA+ov6+pWK59tcaHuDrMFJiTIRlHToclo0VaE4LIQYTpdt9LTVBbp/agq0KO0mvURrqg==" saltValue="njQ+prg0ulHBpouq20oU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4546</v>
      </c>
      <c r="G55" s="122">
        <v>4982</v>
      </c>
      <c r="H55" s="123">
        <v>5486</v>
      </c>
    </row>
    <row r="56" spans="2:8" ht="52.5" customHeight="1" x14ac:dyDescent="0.15">
      <c r="B56" s="124"/>
      <c r="C56" s="1213" t="s">
        <v>47</v>
      </c>
      <c r="D56" s="1213"/>
      <c r="E56" s="1214"/>
      <c r="F56" s="125">
        <v>945</v>
      </c>
      <c r="G56" s="125">
        <v>945</v>
      </c>
      <c r="H56" s="126">
        <v>946</v>
      </c>
    </row>
    <row r="57" spans="2:8" ht="53.25" customHeight="1" x14ac:dyDescent="0.15">
      <c r="B57" s="124"/>
      <c r="C57" s="1215" t="s">
        <v>48</v>
      </c>
      <c r="D57" s="1215"/>
      <c r="E57" s="1216"/>
      <c r="F57" s="127">
        <v>2214</v>
      </c>
      <c r="G57" s="127">
        <v>2250</v>
      </c>
      <c r="H57" s="128">
        <v>2204</v>
      </c>
    </row>
    <row r="58" spans="2:8" ht="45.75" customHeight="1" x14ac:dyDescent="0.15">
      <c r="B58" s="129"/>
      <c r="C58" s="1203" t="s">
        <v>545</v>
      </c>
      <c r="D58" s="1204"/>
      <c r="E58" s="1205"/>
      <c r="F58" s="130">
        <v>672</v>
      </c>
      <c r="G58" s="130">
        <v>662</v>
      </c>
      <c r="H58" s="131">
        <v>640</v>
      </c>
    </row>
    <row r="59" spans="2:8" ht="45.75" customHeight="1" x14ac:dyDescent="0.15">
      <c r="B59" s="129"/>
      <c r="C59" s="1203" t="s">
        <v>546</v>
      </c>
      <c r="D59" s="1204"/>
      <c r="E59" s="1205"/>
      <c r="F59" s="130">
        <v>515</v>
      </c>
      <c r="G59" s="130">
        <v>515</v>
      </c>
      <c r="H59" s="131">
        <v>515</v>
      </c>
    </row>
    <row r="60" spans="2:8" ht="45.75" customHeight="1" x14ac:dyDescent="0.15">
      <c r="B60" s="129"/>
      <c r="C60" s="1203" t="s">
        <v>547</v>
      </c>
      <c r="D60" s="1204"/>
      <c r="E60" s="1205"/>
      <c r="F60" s="130">
        <v>310</v>
      </c>
      <c r="G60" s="130">
        <v>411</v>
      </c>
      <c r="H60" s="131">
        <v>411</v>
      </c>
    </row>
    <row r="61" spans="2:8" ht="45.75" customHeight="1" x14ac:dyDescent="0.15">
      <c r="B61" s="129"/>
      <c r="C61" s="1203" t="s">
        <v>548</v>
      </c>
      <c r="D61" s="1204"/>
      <c r="E61" s="1205"/>
      <c r="F61" s="130">
        <v>350</v>
      </c>
      <c r="G61" s="130">
        <v>353</v>
      </c>
      <c r="H61" s="131">
        <v>354</v>
      </c>
    </row>
    <row r="62" spans="2:8" ht="45.75" customHeight="1" thickBot="1" x14ac:dyDescent="0.2">
      <c r="B62" s="132"/>
      <c r="C62" s="1206" t="s">
        <v>549</v>
      </c>
      <c r="D62" s="1207"/>
      <c r="E62" s="1208"/>
      <c r="F62" s="133">
        <v>102</v>
      </c>
      <c r="G62" s="133">
        <v>101</v>
      </c>
      <c r="H62" s="134">
        <v>102</v>
      </c>
    </row>
    <row r="63" spans="2:8" ht="52.5" customHeight="1" thickBot="1" x14ac:dyDescent="0.2">
      <c r="B63" s="135"/>
      <c r="C63" s="1209" t="s">
        <v>49</v>
      </c>
      <c r="D63" s="1209"/>
      <c r="E63" s="1210"/>
      <c r="F63" s="136">
        <v>7705</v>
      </c>
      <c r="G63" s="136">
        <v>8178</v>
      </c>
      <c r="H63" s="137">
        <v>8636</v>
      </c>
    </row>
    <row r="64" spans="2:8" x14ac:dyDescent="0.15"/>
  </sheetData>
  <sheetProtection algorithmName="SHA-512" hashValue="5tvDwk6aEWSGJ6VITve79eF2rhisFZRkRBMzrDWUXMURRZA79fJ8GEtAVO4GTY0ZGwZHwYqPfeSJVeWCp3cSfg==" saltValue="GwF0uFr+oGuollJn5RGT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228815</v>
      </c>
      <c r="E3" s="156"/>
      <c r="F3" s="157">
        <v>190274</v>
      </c>
      <c r="G3" s="158"/>
      <c r="H3" s="159"/>
    </row>
    <row r="4" spans="1:8" x14ac:dyDescent="0.15">
      <c r="A4" s="160"/>
      <c r="B4" s="161"/>
      <c r="C4" s="162"/>
      <c r="D4" s="163">
        <v>75569</v>
      </c>
      <c r="E4" s="164"/>
      <c r="F4" s="165">
        <v>88584</v>
      </c>
      <c r="G4" s="166"/>
      <c r="H4" s="167"/>
    </row>
    <row r="5" spans="1:8" x14ac:dyDescent="0.15">
      <c r="A5" s="148" t="s">
        <v>520</v>
      </c>
      <c r="B5" s="153"/>
      <c r="C5" s="154"/>
      <c r="D5" s="155">
        <v>240363</v>
      </c>
      <c r="E5" s="156"/>
      <c r="F5" s="157">
        <v>200194</v>
      </c>
      <c r="G5" s="158"/>
      <c r="H5" s="159"/>
    </row>
    <row r="6" spans="1:8" x14ac:dyDescent="0.15">
      <c r="A6" s="160"/>
      <c r="B6" s="161"/>
      <c r="C6" s="162"/>
      <c r="D6" s="163">
        <v>105947</v>
      </c>
      <c r="E6" s="164"/>
      <c r="F6" s="165">
        <v>106422</v>
      </c>
      <c r="G6" s="166"/>
      <c r="H6" s="167"/>
    </row>
    <row r="7" spans="1:8" x14ac:dyDescent="0.15">
      <c r="A7" s="148" t="s">
        <v>521</v>
      </c>
      <c r="B7" s="153"/>
      <c r="C7" s="154"/>
      <c r="D7" s="155">
        <v>296356</v>
      </c>
      <c r="E7" s="156"/>
      <c r="F7" s="157">
        <v>196914</v>
      </c>
      <c r="G7" s="158"/>
      <c r="H7" s="159"/>
    </row>
    <row r="8" spans="1:8" x14ac:dyDescent="0.15">
      <c r="A8" s="160"/>
      <c r="B8" s="161"/>
      <c r="C8" s="162"/>
      <c r="D8" s="163">
        <v>90976</v>
      </c>
      <c r="E8" s="164"/>
      <c r="F8" s="165">
        <v>98966</v>
      </c>
      <c r="G8" s="166"/>
      <c r="H8" s="167"/>
    </row>
    <row r="9" spans="1:8" x14ac:dyDescent="0.15">
      <c r="A9" s="148" t="s">
        <v>522</v>
      </c>
      <c r="B9" s="153"/>
      <c r="C9" s="154"/>
      <c r="D9" s="155">
        <v>451673</v>
      </c>
      <c r="E9" s="156"/>
      <c r="F9" s="157">
        <v>204757</v>
      </c>
      <c r="G9" s="158"/>
      <c r="H9" s="159"/>
    </row>
    <row r="10" spans="1:8" x14ac:dyDescent="0.15">
      <c r="A10" s="160"/>
      <c r="B10" s="161"/>
      <c r="C10" s="162"/>
      <c r="D10" s="163">
        <v>130291</v>
      </c>
      <c r="E10" s="164"/>
      <c r="F10" s="165">
        <v>106071</v>
      </c>
      <c r="G10" s="166"/>
      <c r="H10" s="167"/>
    </row>
    <row r="11" spans="1:8" x14ac:dyDescent="0.15">
      <c r="A11" s="148" t="s">
        <v>523</v>
      </c>
      <c r="B11" s="153"/>
      <c r="C11" s="154"/>
      <c r="D11" s="155">
        <v>412388</v>
      </c>
      <c r="E11" s="156"/>
      <c r="F11" s="157">
        <v>194971</v>
      </c>
      <c r="G11" s="158"/>
      <c r="H11" s="159"/>
    </row>
    <row r="12" spans="1:8" x14ac:dyDescent="0.15">
      <c r="A12" s="160"/>
      <c r="B12" s="161"/>
      <c r="C12" s="168"/>
      <c r="D12" s="163">
        <v>121453</v>
      </c>
      <c r="E12" s="164"/>
      <c r="F12" s="165">
        <v>105966</v>
      </c>
      <c r="G12" s="166"/>
      <c r="H12" s="167"/>
    </row>
    <row r="13" spans="1:8" x14ac:dyDescent="0.15">
      <c r="A13" s="148"/>
      <c r="B13" s="153"/>
      <c r="C13" s="169"/>
      <c r="D13" s="170">
        <v>325919</v>
      </c>
      <c r="E13" s="171"/>
      <c r="F13" s="172">
        <v>197422</v>
      </c>
      <c r="G13" s="173"/>
      <c r="H13" s="159"/>
    </row>
    <row r="14" spans="1:8" x14ac:dyDescent="0.15">
      <c r="A14" s="160"/>
      <c r="B14" s="161"/>
      <c r="C14" s="162"/>
      <c r="D14" s="163">
        <v>104847</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6.46</v>
      </c>
      <c r="C19" s="174">
        <f>ROUND(VALUE(SUBSTITUTE(実質収支比率等に係る経年分析!G$48,"▲","-")),2)</f>
        <v>6.82</v>
      </c>
      <c r="D19" s="174">
        <f>ROUND(VALUE(SUBSTITUTE(実質収支比率等に係る経年分析!H$48,"▲","-")),2)</f>
        <v>7.3</v>
      </c>
      <c r="E19" s="174">
        <f>ROUND(VALUE(SUBSTITUTE(実質収支比率等に係る経年分析!I$48,"▲","-")),2)</f>
        <v>10.39</v>
      </c>
      <c r="F19" s="174">
        <f>ROUND(VALUE(SUBSTITUTE(実質収支比率等に係る経年分析!J$48,"▲","-")),2)</f>
        <v>6.42</v>
      </c>
    </row>
    <row r="20" spans="1:11" x14ac:dyDescent="0.15">
      <c r="A20" s="174" t="s">
        <v>53</v>
      </c>
      <c r="B20" s="174">
        <f>ROUND(VALUE(SUBSTITUTE(実質収支比率等に係る経年分析!F$47,"▲","-")),2)</f>
        <v>77.67</v>
      </c>
      <c r="C20" s="174">
        <f>ROUND(VALUE(SUBSTITUTE(実質収支比率等に係る経年分析!G$47,"▲","-")),2)</f>
        <v>77.77</v>
      </c>
      <c r="D20" s="174">
        <f>ROUND(VALUE(SUBSTITUTE(実質収支比率等に係る経年分析!H$47,"▲","-")),2)</f>
        <v>81.59</v>
      </c>
      <c r="E20" s="174">
        <f>ROUND(VALUE(SUBSTITUTE(実質収支比率等に係る経年分析!I$47,"▲","-")),2)</f>
        <v>91.44</v>
      </c>
      <c r="F20" s="174">
        <f>ROUND(VALUE(SUBSTITUTE(実質収支比率等に係る経年分析!J$47,"▲","-")),2)</f>
        <v>98.37</v>
      </c>
    </row>
    <row r="21" spans="1:11" x14ac:dyDescent="0.15">
      <c r="A21" s="174" t="s">
        <v>54</v>
      </c>
      <c r="B21" s="174">
        <f>IF(ISNUMBER(VALUE(SUBSTITUTE(実質収支比率等に係る経年分析!F$49,"▲","-"))),ROUND(VALUE(SUBSTITUTE(実質収支比率等に係る経年分析!F$49,"▲","-")),2),NA())</f>
        <v>0.27</v>
      </c>
      <c r="C21" s="174">
        <f>IF(ISNUMBER(VALUE(SUBSTITUTE(実質収支比率等に係る経年分析!G$49,"▲","-"))),ROUND(VALUE(SUBSTITUTE(実質収支比率等に係る経年分析!G$49,"▲","-")),2),NA())</f>
        <v>3.74</v>
      </c>
      <c r="D21" s="174">
        <f>IF(ISNUMBER(VALUE(SUBSTITUTE(実質収支比率等に係る経年分析!H$49,"▲","-"))),ROUND(VALUE(SUBSTITUTE(実質収支比率等に係る経年分析!H$49,"▲","-")),2),NA())</f>
        <v>9.2899999999999991</v>
      </c>
      <c r="E21" s="174">
        <f>IF(ISNUMBER(VALUE(SUBSTITUTE(実質収支比率等に係る経年分析!I$49,"▲","-"))),ROUND(VALUE(SUBSTITUTE(実質収支比率等に係る経年分析!I$49,"▲","-")),2),NA())</f>
        <v>10.92</v>
      </c>
      <c r="F21" s="174">
        <f>IF(ISNUMBER(VALUE(SUBSTITUTE(実質収支比率等に係る経年分析!J$49,"▲","-"))),ROUND(VALUE(SUBSTITUTE(実質収支比率等に係る経年分析!J$49,"▲","-")),2),NA())</f>
        <v>5.31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0.56999999999999995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4.8899999999999997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883</v>
      </c>
      <c r="E42" s="176"/>
      <c r="F42" s="176"/>
      <c r="G42" s="176">
        <f>'実質公債費比率（分子）の構造'!L$52</f>
        <v>869</v>
      </c>
      <c r="H42" s="176"/>
      <c r="I42" s="176"/>
      <c r="J42" s="176">
        <f>'実質公債費比率（分子）の構造'!M$52</f>
        <v>887</v>
      </c>
      <c r="K42" s="176"/>
      <c r="L42" s="176"/>
      <c r="M42" s="176">
        <f>'実質公債費比率（分子）の構造'!N$52</f>
        <v>936</v>
      </c>
      <c r="N42" s="176"/>
      <c r="O42" s="176"/>
      <c r="P42" s="176">
        <f>'実質公債費比率（分子）の構造'!O$52</f>
        <v>930</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17</v>
      </c>
      <c r="C44" s="176"/>
      <c r="D44" s="176"/>
      <c r="E44" s="176">
        <f>'実質公債費比率（分子）の構造'!L$50</f>
        <v>50</v>
      </c>
      <c r="F44" s="176"/>
      <c r="G44" s="176"/>
      <c r="H44" s="176">
        <f>'実質公債費比率（分子）の構造'!M$50</f>
        <v>51</v>
      </c>
      <c r="I44" s="176"/>
      <c r="J44" s="176"/>
      <c r="K44" s="176">
        <f>'実質公債費比率（分子）の構造'!N$50</f>
        <v>50</v>
      </c>
      <c r="L44" s="176"/>
      <c r="M44" s="176"/>
      <c r="N44" s="176">
        <f>'実質公債費比率（分子）の構造'!O$50</f>
        <v>46</v>
      </c>
      <c r="O44" s="176"/>
      <c r="P44" s="176"/>
    </row>
    <row r="45" spans="1:16" x14ac:dyDescent="0.15">
      <c r="A45" s="176" t="s">
        <v>63</v>
      </c>
      <c r="B45" s="176">
        <f>'実質公債費比率（分子）の構造'!K$49</f>
        <v>16</v>
      </c>
      <c r="C45" s="176"/>
      <c r="D45" s="176"/>
      <c r="E45" s="176">
        <f>'実質公債費比率（分子）の構造'!L$49</f>
        <v>10</v>
      </c>
      <c r="F45" s="176"/>
      <c r="G45" s="176"/>
      <c r="H45" s="176">
        <f>'実質公債費比率（分子）の構造'!M$49</f>
        <v>4</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136</v>
      </c>
      <c r="C46" s="176"/>
      <c r="D46" s="176"/>
      <c r="E46" s="176">
        <f>'実質公債費比率（分子）の構造'!L$48</f>
        <v>135</v>
      </c>
      <c r="F46" s="176"/>
      <c r="G46" s="176"/>
      <c r="H46" s="176">
        <f>'実質公債費比率（分子）の構造'!M$48</f>
        <v>140</v>
      </c>
      <c r="I46" s="176"/>
      <c r="J46" s="176"/>
      <c r="K46" s="176">
        <f>'実質公債費比率（分子）の構造'!N$48</f>
        <v>147</v>
      </c>
      <c r="L46" s="176"/>
      <c r="M46" s="176"/>
      <c r="N46" s="176">
        <f>'実質公債費比率（分子）の構造'!O$48</f>
        <v>153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978</v>
      </c>
      <c r="C49" s="176"/>
      <c r="D49" s="176"/>
      <c r="E49" s="176">
        <f>'実質公債費比率（分子）の構造'!L$45</f>
        <v>1004</v>
      </c>
      <c r="F49" s="176"/>
      <c r="G49" s="176"/>
      <c r="H49" s="176">
        <f>'実質公債費比率（分子）の構造'!M$45</f>
        <v>1065</v>
      </c>
      <c r="I49" s="176"/>
      <c r="J49" s="176"/>
      <c r="K49" s="176">
        <f>'実質公債費比率（分子）の構造'!N$45</f>
        <v>1147</v>
      </c>
      <c r="L49" s="176"/>
      <c r="M49" s="176"/>
      <c r="N49" s="176">
        <f>'実質公債費比率（分子）の構造'!O$45</f>
        <v>1186</v>
      </c>
      <c r="O49" s="176"/>
      <c r="P49" s="176"/>
    </row>
    <row r="50" spans="1:16" x14ac:dyDescent="0.15">
      <c r="A50" s="176" t="s">
        <v>67</v>
      </c>
      <c r="B50" s="176" t="e">
        <f>NA()</f>
        <v>#N/A</v>
      </c>
      <c r="C50" s="176">
        <f>IF(ISNUMBER('実質公債費比率（分子）の構造'!K$53),'実質公債費比率（分子）の構造'!K$53,NA())</f>
        <v>264</v>
      </c>
      <c r="D50" s="176" t="e">
        <f>NA()</f>
        <v>#N/A</v>
      </c>
      <c r="E50" s="176" t="e">
        <f>NA()</f>
        <v>#N/A</v>
      </c>
      <c r="F50" s="176">
        <f>IF(ISNUMBER('実質公債費比率（分子）の構造'!L$53),'実質公債費比率（分子）の構造'!L$53,NA())</f>
        <v>330</v>
      </c>
      <c r="G50" s="176" t="e">
        <f>NA()</f>
        <v>#N/A</v>
      </c>
      <c r="H50" s="176" t="e">
        <f>NA()</f>
        <v>#N/A</v>
      </c>
      <c r="I50" s="176">
        <f>IF(ISNUMBER('実質公債費比率（分子）の構造'!M$53),'実質公債費比率（分子）の構造'!M$53,NA())</f>
        <v>373</v>
      </c>
      <c r="J50" s="176" t="e">
        <f>NA()</f>
        <v>#N/A</v>
      </c>
      <c r="K50" s="176" t="e">
        <f>NA()</f>
        <v>#N/A</v>
      </c>
      <c r="L50" s="176">
        <f>IF(ISNUMBER('実質公債費比率（分子）の構造'!N$53),'実質公債費比率（分子）の構造'!N$53,NA())</f>
        <v>408</v>
      </c>
      <c r="M50" s="176" t="e">
        <f>NA()</f>
        <v>#N/A</v>
      </c>
      <c r="N50" s="176" t="e">
        <f>NA()</f>
        <v>#N/A</v>
      </c>
      <c r="O50" s="176">
        <f>IF(ISNUMBER('実質公債費比率（分子）の構造'!O$53),'実質公債費比率（分子）の構造'!O$53,NA())</f>
        <v>455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8616</v>
      </c>
      <c r="E56" s="175"/>
      <c r="F56" s="175"/>
      <c r="G56" s="175">
        <f>'将来負担比率（分子）の構造'!J$52</f>
        <v>8789</v>
      </c>
      <c r="H56" s="175"/>
      <c r="I56" s="175"/>
      <c r="J56" s="175">
        <f>'将来負担比率（分子）の構造'!K$52</f>
        <v>8938</v>
      </c>
      <c r="K56" s="175"/>
      <c r="L56" s="175"/>
      <c r="M56" s="175">
        <f>'将来負担比率（分子）の構造'!L$52</f>
        <v>9287</v>
      </c>
      <c r="N56" s="175"/>
      <c r="O56" s="175"/>
      <c r="P56" s="175">
        <f>'将来負担比率（分子）の構造'!M$52</f>
        <v>9718</v>
      </c>
    </row>
    <row r="57" spans="1:16" x14ac:dyDescent="0.15">
      <c r="A57" s="175" t="s">
        <v>42</v>
      </c>
      <c r="B57" s="175"/>
      <c r="C57" s="175"/>
      <c r="D57" s="175">
        <f>'将来負担比率（分子）の構造'!I$51</f>
        <v>406</v>
      </c>
      <c r="E57" s="175"/>
      <c r="F57" s="175"/>
      <c r="G57" s="175">
        <f>'将来負担比率（分子）の構造'!J$51</f>
        <v>447</v>
      </c>
      <c r="H57" s="175"/>
      <c r="I57" s="175"/>
      <c r="J57" s="175">
        <f>'将来負担比率（分子）の構造'!K$51</f>
        <v>469</v>
      </c>
      <c r="K57" s="175"/>
      <c r="L57" s="175"/>
      <c r="M57" s="175">
        <f>'将来負担比率（分子）の構造'!L$51</f>
        <v>496</v>
      </c>
      <c r="N57" s="175"/>
      <c r="O57" s="175"/>
      <c r="P57" s="175">
        <f>'将来負担比率（分子）の構造'!M$51</f>
        <v>531</v>
      </c>
    </row>
    <row r="58" spans="1:16" x14ac:dyDescent="0.15">
      <c r="A58" s="175" t="s">
        <v>41</v>
      </c>
      <c r="B58" s="175"/>
      <c r="C58" s="175"/>
      <c r="D58" s="175">
        <f>'将来負担比率（分子）の構造'!I$50</f>
        <v>7351</v>
      </c>
      <c r="E58" s="175"/>
      <c r="F58" s="175"/>
      <c r="G58" s="175">
        <f>'将来負担比率（分子）の構造'!J$50</f>
        <v>7494</v>
      </c>
      <c r="H58" s="175"/>
      <c r="I58" s="175"/>
      <c r="J58" s="175">
        <f>'将来負担比率（分子）の構造'!K$50</f>
        <v>7988</v>
      </c>
      <c r="K58" s="175"/>
      <c r="L58" s="175"/>
      <c r="M58" s="175">
        <f>'将来負担比率（分子）の構造'!L$50</f>
        <v>8460</v>
      </c>
      <c r="N58" s="175"/>
      <c r="O58" s="175"/>
      <c r="P58" s="175">
        <f>'将来負担比率（分子）の構造'!M$50</f>
        <v>8867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1346</v>
      </c>
      <c r="C62" s="175"/>
      <c r="D62" s="175"/>
      <c r="E62" s="175">
        <f>'将来負担比率（分子）の構造'!J$45</f>
        <v>1288</v>
      </c>
      <c r="F62" s="175"/>
      <c r="G62" s="175"/>
      <c r="H62" s="175">
        <f>'将来負担比率（分子）の構造'!K$45</f>
        <v>1253</v>
      </c>
      <c r="I62" s="175"/>
      <c r="J62" s="175"/>
      <c r="K62" s="175">
        <f>'将来負担比率（分子）の構造'!L$45</f>
        <v>1257</v>
      </c>
      <c r="L62" s="175"/>
      <c r="M62" s="175"/>
      <c r="N62" s="175">
        <f>'将来負担比率（分子）の構造'!M$45</f>
        <v>1295</v>
      </c>
      <c r="O62" s="175"/>
      <c r="P62" s="175"/>
    </row>
    <row r="63" spans="1:16" x14ac:dyDescent="0.15">
      <c r="A63" s="175" t="s">
        <v>34</v>
      </c>
      <c r="B63" s="175">
        <f>'将来負担比率（分子）の構造'!I$44</f>
        <v>17</v>
      </c>
      <c r="C63" s="175"/>
      <c r="D63" s="175"/>
      <c r="E63" s="175">
        <f>'将来負担比率（分子）の構造'!J$44</f>
        <v>5</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1663</v>
      </c>
      <c r="C64" s="175"/>
      <c r="D64" s="175"/>
      <c r="E64" s="175">
        <f>'将来負担比率（分子）の構造'!J$43</f>
        <v>1878</v>
      </c>
      <c r="F64" s="175"/>
      <c r="G64" s="175"/>
      <c r="H64" s="175">
        <f>'将来負担比率（分子）の構造'!K$43</f>
        <v>1846</v>
      </c>
      <c r="I64" s="175"/>
      <c r="J64" s="175"/>
      <c r="K64" s="175">
        <f>'将来負担比率（分子）の構造'!L$43</f>
        <v>1781</v>
      </c>
      <c r="L64" s="175"/>
      <c r="M64" s="175"/>
      <c r="N64" s="175">
        <f>'将来負担比率（分子）の構造'!M$43</f>
        <v>1691</v>
      </c>
      <c r="O64" s="175"/>
      <c r="P64" s="175"/>
    </row>
    <row r="65" spans="1:16" x14ac:dyDescent="0.15">
      <c r="A65" s="175" t="s">
        <v>32</v>
      </c>
      <c r="B65" s="175">
        <f>'将来負担比率（分子）の構造'!I$42</f>
        <v>253</v>
      </c>
      <c r="C65" s="175"/>
      <c r="D65" s="175"/>
      <c r="E65" s="175">
        <f>'将来負担比率（分子）の構造'!J$42</f>
        <v>237</v>
      </c>
      <c r="F65" s="175"/>
      <c r="G65" s="175"/>
      <c r="H65" s="175">
        <f>'将来負担比率（分子）の構造'!K$42</f>
        <v>196</v>
      </c>
      <c r="I65" s="175"/>
      <c r="J65" s="175"/>
      <c r="K65" s="175">
        <f>'将来負担比率（分子）の構造'!L$42</f>
        <v>154</v>
      </c>
      <c r="L65" s="175"/>
      <c r="M65" s="175"/>
      <c r="N65" s="175">
        <f>'将来負担比率（分子）の構造'!M$42</f>
        <v>113</v>
      </c>
      <c r="O65" s="175"/>
      <c r="P65" s="175"/>
    </row>
    <row r="66" spans="1:16" x14ac:dyDescent="0.15">
      <c r="A66" s="175" t="s">
        <v>31</v>
      </c>
      <c r="B66" s="175">
        <f>'将来負担比率（分子）の構造'!I$41</f>
        <v>10381</v>
      </c>
      <c r="C66" s="175"/>
      <c r="D66" s="175"/>
      <c r="E66" s="175">
        <f>'将来負担比率（分子）の構造'!J$41</f>
        <v>10789</v>
      </c>
      <c r="F66" s="175"/>
      <c r="G66" s="175"/>
      <c r="H66" s="175">
        <f>'将来負担比率（分子）の構造'!K$41</f>
        <v>11135</v>
      </c>
      <c r="I66" s="175"/>
      <c r="J66" s="175"/>
      <c r="K66" s="175">
        <f>'将来負担比率（分子）の構造'!L$41</f>
        <v>11737</v>
      </c>
      <c r="L66" s="175"/>
      <c r="M66" s="175"/>
      <c r="N66" s="175">
        <f>'将来負担比率（分子）の構造'!M$41</f>
        <v>12361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4546</v>
      </c>
      <c r="C72" s="179">
        <f>基金残高に係る経年分析!G55</f>
        <v>4982</v>
      </c>
      <c r="D72" s="179">
        <f>基金残高に係る経年分析!H55</f>
        <v>5486</v>
      </c>
    </row>
    <row r="73" spans="1:16" x14ac:dyDescent="0.15">
      <c r="A73" s="178" t="s">
        <v>74</v>
      </c>
      <c r="B73" s="179">
        <f>基金残高に係る経年分析!F56</f>
        <v>945</v>
      </c>
      <c r="C73" s="179">
        <f>基金残高に係る経年分析!G56</f>
        <v>945</v>
      </c>
      <c r="D73" s="179">
        <f>基金残高に係る経年分析!H56</f>
        <v>946</v>
      </c>
    </row>
    <row r="74" spans="1:16" x14ac:dyDescent="0.15">
      <c r="A74" s="178" t="s">
        <v>75</v>
      </c>
      <c r="B74" s="179">
        <f>基金残高に係る経年分析!F57</f>
        <v>2214</v>
      </c>
      <c r="C74" s="179">
        <f>基金残高に係る経年分析!G57</f>
        <v>2250</v>
      </c>
      <c r="D74" s="179">
        <f>基金残高に係る経年分析!H57</f>
        <v>2204</v>
      </c>
    </row>
  </sheetData>
  <sheetProtection algorithmName="SHA-512" hashValue="lPNdzhi+5g3oH5nMemZGdBYvGkOwfWKUQq3aIqlcDOy7pDPfIsVctNpfTuvi7/faiA0lBihQonj5vHXF30NtqA==" saltValue="17eySxvwG8A3XpgXwI1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峯田 実</cp:lastModifiedBy>
  <cp:lastPrinted>2025-03-13T04:18:07Z</cp:lastPrinted>
  <dcterms:created xsi:type="dcterms:W3CDTF">2025-02-19T00:17:49Z</dcterms:created>
  <dcterms:modified xsi:type="dcterms:W3CDTF">2025-03-14T06:39:11Z</dcterms:modified>
  <cp:category/>
</cp:coreProperties>
</file>