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00.26\財政課\02財政係\財政状況公表\財政状況資料集\H25\"/>
    </mc:Choice>
  </mc:AlternateContent>
  <workbookProtection workbookPassword="CC05" lockStructure="1"/>
  <bookViews>
    <workbookView xWindow="0" yWindow="0" windowWidth="19200" windowHeight="11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<sst xmlns="http://schemas.openxmlformats.org/spreadsheetml/2006/main" count="971" uniqueCount="534">
  <si>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</si>
  <si>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</si>
  <si>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</si>
  <si>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</si>
  <si>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</si>
  <si>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</si>
  <si>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</si>
  <si>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</si>
  <si>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</si>
  <si>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</si>
  <si>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</si>
  <si>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</si>
  <si>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</si>
  <si>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</si>
  <si>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</si>
  <si>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</si>
  <si>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</si>
  <si>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</si>
  <si>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</si>
  <si>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</si>
  <si>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</si>
  <si>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</si>
  <si>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</si>
  <si>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</si>
  <si>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</si>
  <si>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</si>
  <si>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</si>
  <si>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</si>
  <si>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</si>
  <si>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</si>
  <si>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</si>
  <si>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</si>
  <si>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</si>
  <si>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</si>
  <si>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</si>
  <si>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</si>
  <si>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</si>
  <si>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</si>
  <si>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</si>
  <si>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</si>
  <si>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</si>
  <si>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</si>
  <si>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</si>
  <si>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</si>
  <si>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</si>
  <si>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</si>
  <si>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</si>
  <si>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</si>
  <si>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</si>
  <si>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</si>
  <si>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</si>
  <si>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</si>
  <si>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</si>
  <si>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</si>
  <si>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</si>
  <si>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</si>
  <si>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</si>
  <si>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</si>
  <si>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</si>
  <si>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</si>
  <si>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</si>
  <si>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</si>
  <si>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</si>
  <si>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</si>
  <si>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</si>
  <si>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</si>
  <si>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</si>
  <si>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</si>
  <si>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</si>
  <si>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</si>
  <si>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</si>
  <si>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</si>
  <si>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</si>
  <si>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</si>
  <si>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</si>
  <si>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</si>
  <si>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</si>
  <si>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</si>
  <si>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</si>
  <si>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</si>
  <si>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</si>
  <si>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</si>
  <si>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</si>
  <si>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</si>
  <si>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</si>
  <si>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</si>
  <si>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</si>
  <si>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</si>
  <si>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</si>
  <si>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</si>
  <si>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</si>
  <si>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</si>
  <si>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</si>
  <si>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</si>
  <si>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</si>
  <si>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</si>
  <si>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</si>
  <si>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</si>
  <si>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</si>
  <si>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</si>
  <si>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</si>
  <si>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</si>
  <si>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</si>
  <si>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</si>
  <si>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</si>
  <si>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</si>
  <si>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</si>
  <si>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</si>
  <si>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</si>
  <si>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</si>
  <si>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</si>
  <si>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</si>
  <si>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</si>
  <si>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</si>
  <si>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</si>
  <si>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</si>
  <si>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</si>
  <si>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</si>
  <si>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</si>
  <si>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</si>
  <si>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</si>
  <si>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</si>
  <si>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</si>
  <si>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</si>
  <si>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</si>
  <si>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</si>
  <si>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</si>
  <si>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</si>
  <si>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</si>
  <si>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</si>
  <si>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</si>
  <si>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</si>
  <si>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</si>
  <si>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</si>
  <si>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</si>
  <si>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</si>
  <si>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</si>
  <si>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</si>
  <si>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</si>
  <si>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</si>
  <si>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</si>
  <si>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</si>
  <si>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</si>
  <si>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</si>
  <si>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</si>
  <si>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</si>
  <si>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</si>
  <si>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</si>
  <si>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</si>
  <si>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</si>
  <si>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</si>
  <si>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</si>
  <si>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</si>
  <si>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</si>
  <si>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</si>
  <si>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</si>
  <si>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</si>
  <si>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</si>
  <si>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</si>
  <si>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</si>
  <si>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</si>
  <si>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</si>
  <si>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</si>
  <si>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</si>
  <si>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</si>
  <si>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</si>
  <si>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</si>
  <si>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</si>
  <si>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</si>
  <si>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</si>
  <si>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</si>
  <si>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</si>
  <si>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</si>
  <si>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</si>
  <si>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</si>
  <si>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</si>
  <si>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</si>
  <si>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</si>
  <si>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</si>
  <si>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</si>
  <si>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</si>
  <si>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</si>
  <si>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</si>
  <si>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</si>
  <si>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</si>
  <si>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</si>
  <si>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</si>
  <si>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</si>
  <si>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</si>
  <si>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</si>
  <si>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</si>
  <si>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</si>
  <si>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</si>
  <si>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</si>
  <si>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</si>
  <si>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北海道湧別町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</si>
  <si>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</si>
  <si>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</si>
  <si>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</si>
  <si>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</si>
  <si>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</si>
  <si>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</si>
  <si>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</si>
  <si>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</si>
  <si>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</si>
  <si>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</si>
  <si>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</si>
  <si>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</si>
  <si>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</si>
  <si>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</si>
  <si>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</si>
  <si>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</si>
  <si>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</si>
  <si>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</si>
  <si>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</si>
  <si>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</si>
  <si>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</si>
  <si>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</si>
  <si>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</si>
  <si>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</si>
  <si>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</si>
  <si>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</si>
  <si>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</si>
  <si>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</si>
  <si>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</si>
  <si>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</si>
  <si>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</si>
  <si>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</si>
  <si>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</si>
  <si>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</si>
  <si>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</si>
  <si>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</si>
  <si>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</si>
  <si>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</si>
  <si>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</si>
  <si>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</si>
  <si>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</si>
  <si>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</si>
  <si>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</si>
  <si>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</si>
  <si>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</si>
  <si>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</si>
  <si>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</si>
  <si>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</si>
  <si>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</si>
  <si>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</si>
  <si>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</si>
  <si>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</si>
  <si>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</si>
  <si>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</si>
  <si>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</si>
  <si>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</si>
  <si>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</si>
  <si>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</si>
  <si>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</si>
  <si>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</si>
  <si>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</si>
  <si>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</si>
  <si>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</si>
  <si>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</si>
  <si>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</si>
  <si>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</si>
  <si>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</si>
  <si>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</si>
  <si>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</si>
  <si>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</si>
  <si>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</si>
  <si>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</si>
  <si>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</si>
  <si>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</si>
  <si>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</si>
  <si>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</si>
  <si>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</si>
  <si>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</si>
  <si>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</si>
  <si>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</si>
  <si>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</si>
  <si>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</si>
  <si>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</si>
  <si>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</si>
  <si>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</si>
  <si>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</si>
  <si>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</si>
  <si>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</si>
  <si>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</si>
  <si>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</si>
  <si>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</si>
  <si>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</si>
  <si>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</si>
  <si>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</si>
  <si>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</si>
  <si>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</si>
  <si>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</si>
  <si>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</si>
  <si>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</si>
  <si>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</si>
  <si>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</si>
  <si>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</si>
  <si>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</si>
  <si>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</si>
  <si>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</si>
  <si>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</si>
  <si>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</si>
  <si>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</si>
  <si>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</si>
  <si>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</si>
  <si>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</si>
  <si>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</si>
  <si>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</si>
  <si>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</si>
  <si>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</si>
  <si>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</si>
  <si>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</si>
  <si>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</si>
  <si>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</si>
  <si>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</si>
  <si>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</si>
  <si>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</si>
  <si>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</si>
  <si>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</si>
  <si>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</si>
  <si>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</si>
  <si>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</si>
  <si>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</si>
  <si>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</si>
  <si>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</si>
  <si>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</si>
  <si>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</si>
  <si>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</si>
  <si>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</si>
  <si>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</si>
  <si>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</si>
  <si>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</si>
  <si>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</si>
  <si>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</si>
  <si>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</si>
  <si>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</si>
  <si>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</si>
  <si>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</si>
  <si>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</si>
  <si>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</si>
  <si>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</si>
  <si>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</si>
  <si>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</si>
  <si>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</si>
  <si>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</si>
  <si>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北海道湧別町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</si>
  <si>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</si>
  <si>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</si>
  <si>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</si>
  <si>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</si>
  <si>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</si>
  <si>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</si>
  <si>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</si>
  <si>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</si>
  <si>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</si>
  <si>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</si>
  <si>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</si>
  <si>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</si>
  <si>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</si>
  <si>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</si>
  <si>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</si>
  <si>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</si>
  <si>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</si>
  <si>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</si>
  <si>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</si>
  <si>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</si>
  <si>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</si>
  <si>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</si>
  <si>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</si>
  <si>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</si>
  <si>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</si>
  <si>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</si>
  <si>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</si>
  <si>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</si>
  <si>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</si>
  <si>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</si>
  <si>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</si>
  <si>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</si>
  <si>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</si>
  <si>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</si>
  <si>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</si>
  <si>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</si>
  <si>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</si>
  <si>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</si>
  <si>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</si>
  <si>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</si>
  <si>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</si>
  <si>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</si>
  <si>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</si>
  <si>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</si>
  <si>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</si>
  <si>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</si>
  <si>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</si>
  <si>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</si>
  <si>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</si>
  <si>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</si>
  <si>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</si>
  <si>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</si>
  <si>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</si>
  <si>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</si>
  <si>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</si>
  <si>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</si>
  <si>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</si>
  <si>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</si>
  <si>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</si>
  <si>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</si>
  <si>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</si>
  <si>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</si>
  <si>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</si>
  <si>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</si>
  <si>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</si>
  <si>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</si>
  <si>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</si>
  <si>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</si>
  <si>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</si>
  <si>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</si>
  <si>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</si>
  <si>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</si>
  <si>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</si>
  <si>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</si>
  <si>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</si>
  <si>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</si>
  <si>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</si>
  <si>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</si>
  <si>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</si>
  <si>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</si>
  <si>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</si>
  <si>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</si>
  <si>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</si>
  <si>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</si>
  <si>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</si>
  <si>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</si>
  <si>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</si>
  <si>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</si>
  <si>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</si>
  <si>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</si>
  <si>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</si>
  <si>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</si>
  <si>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</si>
  <si>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</si>
  <si>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</si>
  <si>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</si>
  <si>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</si>
  <si>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</si>
  <si>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</si>
  <si>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</si>
  <si>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</si>
  <si>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</si>
  <si>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</si>
  <si>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</si>
  <si>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</si>
  <si>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</si>
  <si>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</si>
  <si>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</si>
  <si>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</si>
  <si>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</si>
  <si>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</si>
  <si>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</si>
  <si>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</si>
  <si>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</si>
  <si>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</si>
  <si>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</si>
  <si>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</si>
  <si>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</si>
  <si>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</si>
  <si>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</si>
  <si>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</si>
  <si>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</si>
  <si>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</si>
  <si>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</si>
  <si>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</si>
  <si>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</si>
  <si>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</si>
  <si>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</si>
  <si>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</si>
  <si>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</si>
  <si>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</si>
  <si>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</si>
  <si>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</si>
  <si>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</si>
  <si>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</si>
  <si>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</si>
  <si>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</si>
  <si>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</si>
  <si>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</si>
  <si>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</si>
  <si>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</si>
  <si>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</si>
  <si>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</si>
  <si>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</si>
  <si>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</si>
  <si>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</si>
  <si>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</si>
  <si>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</si>
  <si>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</si>
  <si>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</si>
  <si>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</si>
  <si>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</si>
  <si>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</si>
  <si>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</si>
  <si>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</si>
  <si>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</si>
  <si>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</si>
  <si>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</si>
  <si>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</si>
  <si>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</si>
  <si>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</si>
  <si>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</si>
  <si>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</si>
  <si>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</si>
  <si>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</si>
  <si>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</si>
  <si>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</si>
  <si>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</si>
  <si>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</si>
  <si>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</si>
  <si>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</si>
  <si>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</si>
  <si>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</si>
  <si>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</si>
  <si>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</si>
  <si>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</si>
  <si>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</si>
  <si>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</si>
  <si>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簡易水道事業特別会計</t>
  </si>
  <si>
    <t>下水道事業特別会計</t>
  </si>
  <si>
    <t>後期高齢者医療特別会計</t>
  </si>
  <si>
    <t>その他会計（赤字）</t>
  </si>
  <si>
    <t>その他会計（黒字）</t>
  </si>
  <si>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</si>
  <si>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</si>
  <si>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</si>
  <si>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湧別農業サポート公社</t>
    <rPh sb="0" eb="2">
      <t>ユウベツ</t>
    </rPh>
    <rPh sb="2" eb="4">
      <t>ノウギョウ</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</si>
</sst>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331570</c:v>
                </c:pt>
                <c:pt idx="1">
                  <c:v>233727</c:v>
                </c:pt>
                <c:pt idx="2">
                  <c:v>255475</c:v>
                </c:pt>
                <c:pt idx="3">
                  <c:v>186406</c:v>
                </c:pt>
                <c:pt idx="4">
                  <c:v>199477</c:v>
                </c:pt>
              </c:numCache>
            </c:numRef>
          </c:val>
          <c:smooth val="0"/>
        </c:ser>
        <c:dLbls>
          <c:showLegendKey val="0"/>
          <c:showVal val="0"/>
          <c:showCatName val="0"/>
          <c:showSerName val="0"/>
          <c:showPercent val="0"/>
          <c:showBubbleSize val="0"/>
        </c:dLbls>
        <c:marker val="1"/>
        <c:smooth val="0"/>
        <c:axId val="325041680"/>
        <c:axId val="325042072"/>
      </c:lineChart>
      <c:catAx>
        <c:axId val="325041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042072"/>
        <c:crosses val="autoZero"/>
        <c:auto val="1"/>
        <c:lblAlgn val="ctr"/>
        <c:lblOffset val="100"/>
        <c:tickLblSkip val="1"/>
        <c:tickMarkSkip val="1"/>
        <c:noMultiLvlLbl val="0"/>
      </c:catAx>
      <c:valAx>
        <c:axId val="325042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04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4.3099999999999996</c:v>
                </c:pt>
                <c:pt idx="1">
                  <c:v>6.39</c:v>
                </c:pt>
                <c:pt idx="2">
                  <c:v>6.9</c:v>
                </c:pt>
                <c:pt idx="3">
                  <c:v>5.82</c:v>
                </c:pt>
                <c:pt idx="4">
                  <c:v>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28.93</c:v>
                </c:pt>
                <c:pt idx="1">
                  <c:v>33.729999999999997</c:v>
                </c:pt>
                <c:pt idx="2">
                  <c:v>38.03</c:v>
                </c:pt>
                <c:pt idx="3">
                  <c:v>45.07</c:v>
                </c:pt>
                <c:pt idx="4">
                  <c:v>52.07</c:v>
                </c:pt>
              </c:numCache>
            </c:numRef>
          </c:val>
        </c:ser>
        <c:dLbls>
          <c:showLegendKey val="0"/>
          <c:showVal val="0"/>
          <c:showCatName val="0"/>
          <c:showSerName val="0"/>
          <c:showPercent val="0"/>
          <c:showBubbleSize val="0"/>
        </c:dLbls>
        <c:gapWidth val="250"/>
        <c:overlap val="100"/>
        <c:axId val="325042856"/>
        <c:axId val="32504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4.99</c:v>
                </c:pt>
                <c:pt idx="1">
                  <c:v>9.65</c:v>
                </c:pt>
                <c:pt idx="2">
                  <c:v>3.33</c:v>
                </c:pt>
                <c:pt idx="3">
                  <c:v>7.92</c:v>
                </c:pt>
                <c:pt idx="4">
                  <c:v>6.98</c:v>
                </c:pt>
              </c:numCache>
            </c:numRef>
          </c:val>
          <c:smooth val="0"/>
        </c:ser>
        <c:dLbls>
          <c:showLegendKey val="0"/>
          <c:showVal val="0"/>
          <c:showCatName val="0"/>
          <c:showSerName val="0"/>
          <c:showPercent val="0"/>
          <c:showBubbleSize val="0"/>
        </c:dLbls>
        <c:marker val="1"/>
        <c:smooth val="0"/>
        <c:axId val="325042856"/>
        <c:axId val="325043248"/>
      </c:lineChart>
      <c:catAx>
        <c:axId val="32504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043248"/>
        <c:crosses val="autoZero"/>
        <c:auto val="1"/>
        <c:lblAlgn val="ctr"/>
        <c:lblOffset val="100"/>
        <c:tickLblSkip val="1"/>
        <c:tickMarkSkip val="1"/>
        <c:noMultiLvlLbl val="0"/>
      </c:catAx>
      <c:valAx>
        <c:axId val="32504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4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0.23</c:v>
                </c:pt>
                <c:pt idx="2">
                  <c:v>#N/A</c:v>
                </c:pt>
                <c:pt idx="3">
                  <c:v>0.25</c:v>
                </c:pt>
                <c:pt idx="4">
                  <c:v>#N/A</c:v>
                </c:pt>
                <c:pt idx="5">
                  <c:v>0</c:v>
                </c:pt>
                <c:pt idx="6">
                  <c:v>#N/A</c:v>
                </c:pt>
                <c:pt idx="7">
                  <c:v>0</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0.26</c:v>
                </c:pt>
                <c:pt idx="2">
                  <c:v>#N/A</c:v>
                </c:pt>
                <c:pt idx="3">
                  <c:v>0.09</c:v>
                </c:pt>
                <c:pt idx="4">
                  <c:v>#N/A</c:v>
                </c:pt>
                <c:pt idx="5">
                  <c:v>0.01</c:v>
                </c:pt>
                <c:pt idx="6">
                  <c:v>#N/A</c:v>
                </c:pt>
                <c:pt idx="7">
                  <c:v>0.08</c:v>
                </c:pt>
                <c:pt idx="8">
                  <c:v>#N/A</c:v>
                </c:pt>
                <c:pt idx="9">
                  <c:v>0.13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0.16</c:v>
                </c:pt>
                <c:pt idx="2">
                  <c:v>#N/A</c:v>
                </c:pt>
                <c:pt idx="3">
                  <c:v>0.34</c:v>
                </c:pt>
                <c:pt idx="4">
                  <c:v>#N/A</c:v>
                </c:pt>
                <c:pt idx="5">
                  <c:v>0.88</c:v>
                </c:pt>
                <c:pt idx="6">
                  <c:v>#N/A</c:v>
                </c:pt>
                <c:pt idx="7">
                  <c:v>0.84</c:v>
                </c:pt>
                <c:pt idx="8">
                  <c:v>#N/A</c:v>
                </c:pt>
                <c:pt idx="9">
                  <c:v>0.18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0.86</c:v>
                </c:pt>
                <c:pt idx="2">
                  <c:v>#N/A</c:v>
                </c:pt>
                <c:pt idx="3">
                  <c:v>0.51</c:v>
                </c:pt>
                <c:pt idx="4">
                  <c:v>#N/A</c:v>
                </c:pt>
                <c:pt idx="5">
                  <c:v>0.64</c:v>
                </c:pt>
                <c:pt idx="6">
                  <c:v>#N/A</c:v>
                </c:pt>
                <c:pt idx="7">
                  <c:v>1.0900000000000001</c:v>
                </c:pt>
                <c:pt idx="8">
                  <c:v>#N/A</c:v>
                </c:pt>
                <c:pt idx="9">
                  <c:v>1.32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4.3099999999999996</c:v>
                </c:pt>
                <c:pt idx="2">
                  <c:v>#N/A</c:v>
                </c:pt>
                <c:pt idx="3">
                  <c:v>6.39</c:v>
                </c:pt>
                <c:pt idx="4">
                  <c:v>#N/A</c:v>
                </c:pt>
                <c:pt idx="5">
                  <c:v>6.9</c:v>
                </c:pt>
                <c:pt idx="6">
                  <c:v>#N/A</c:v>
                </c:pt>
                <c:pt idx="7">
                  <c:v>5.82</c:v>
                </c:pt>
                <c:pt idx="8">
                  <c:v>#N/A</c:v>
                </c:pt>
                <c:pt idx="9">
                  <c:v>5.9</c:v>
                </c:pt>
              </c:numCache>
            </c:numRef>
          </c:val>
        </c:ser>
        <c:dLbls>
          <c:showLegendKey val="0"/>
          <c:showVal val="0"/>
          <c:showCatName val="0"/>
          <c:showSerName val="0"/>
          <c:showPercent val="0"/>
          <c:showBubbleSize val="0"/>
        </c:dLbls>
        <c:gapWidth val="150"/>
        <c:overlap val="100"/>
        <c:axId val="325044032"/>
        <c:axId val="325044424"/>
      </c:barChart>
      <c:catAx>
        <c:axId val="3250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044424"/>
        <c:crosses val="autoZero"/>
        <c:auto val="1"/>
        <c:lblAlgn val="ctr"/>
        <c:lblOffset val="100"/>
        <c:tickLblSkip val="1"/>
        <c:tickMarkSkip val="1"/>
        <c:noMultiLvlLbl val="0"/>
      </c:catAx>
      <c:valAx>
        <c:axId val="32504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4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1182</c:v>
                </c:pt>
                <c:pt idx="5">
                  <c:v>1126</c:v>
                </c:pt>
                <c:pt idx="8">
                  <c:v>1050</c:v>
                </c:pt>
                <c:pt idx="11">
                  <c:v>1084</c:v>
                </c:pt>
                <c:pt idx="14">
                  <c:v>1046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2</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c:v>
                </c:pt>
                <c:pt idx="3">
                  <c:v>41</c:v>
                </c:pt>
                <c:pt idx="6">
                  <c:v>25</c:v>
                </c:pt>
                <c:pt idx="9">
                  <c:v>24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6</c:v>
                </c:pt>
                <c:pt idx="6">
                  <c:v>12</c:v>
                </c:pt>
                <c:pt idx="9">
                  <c:v>16</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275</c:v>
                </c:pt>
                <c:pt idx="3">
                  <c:v>281</c:v>
                </c:pt>
                <c:pt idx="6">
                  <c:v>266</c:v>
                </c:pt>
                <c:pt idx="9">
                  <c:v>251</c:v>
                </c:pt>
                <c:pt idx="12">
                  <c:v>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1530</c:v>
                </c:pt>
                <c:pt idx="3">
                  <c:v>1474</c:v>
                </c:pt>
                <c:pt idx="6">
                  <c:v>1374</c:v>
                </c:pt>
                <c:pt idx="9">
                  <c:v>1328</c:v>
                </c:pt>
                <c:pt idx="12">
                  <c:v>1248</c:v>
                </c:pt>
              </c:numCache>
            </c:numRef>
          </c:val>
        </c:ser>
        <c:dLbls>
          <c:showLegendKey val="0"/>
          <c:showVal val="0"/>
          <c:showCatName val="0"/>
          <c:showSerName val="0"/>
          <c:showPercent val="0"/>
          <c:showBubbleSize val="0"/>
        </c:dLbls>
        <c:gapWidth val="100"/>
        <c:overlap val="100"/>
        <c:axId val="330085184"/>
        <c:axId val="330085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658</c:v>
                </c:pt>
                <c:pt idx="2">
                  <c:v>#N/A</c:v>
                </c:pt>
                <c:pt idx="3">
                  <c:v>#N/A</c:v>
                </c:pt>
                <c:pt idx="4">
                  <c:v>676</c:v>
                </c:pt>
                <c:pt idx="5">
                  <c:v>#N/A</c:v>
                </c:pt>
                <c:pt idx="6">
                  <c:v>#N/A</c:v>
                </c:pt>
                <c:pt idx="7">
                  <c:v>629</c:v>
                </c:pt>
                <c:pt idx="8">
                  <c:v>#N/A</c:v>
                </c:pt>
                <c:pt idx="9">
                  <c:v>#N/A</c:v>
                </c:pt>
                <c:pt idx="10">
                  <c:v>538</c:v>
                </c:pt>
                <c:pt idx="11">
                  <c:v>#N/A</c:v>
                </c:pt>
                <c:pt idx="12">
                  <c:v>#N/A</c:v>
                </c:pt>
                <c:pt idx="13">
                  <c:v>482</c:v>
                </c:pt>
                <c:pt idx="14">
                  <c:v>#N/A</c:v>
                </c:pt>
              </c:numCache>
            </c:numRef>
          </c:val>
          <c:smooth val="0"/>
        </c:ser>
        <c:dLbls>
          <c:showLegendKey val="0"/>
          <c:showVal val="0"/>
          <c:showCatName val="0"/>
          <c:showSerName val="0"/>
          <c:showPercent val="0"/>
          <c:showBubbleSize val="0"/>
        </c:dLbls>
        <c:marker val="1"/>
        <c:smooth val="0"/>
        <c:axId val="330085184"/>
        <c:axId val="330085576"/>
      </c:lineChart>
      <c:catAx>
        <c:axId val="3300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085576"/>
        <c:crosses val="autoZero"/>
        <c:auto val="1"/>
        <c:lblAlgn val="ctr"/>
        <c:lblOffset val="100"/>
        <c:tickLblSkip val="1"/>
        <c:tickMarkSkip val="1"/>
        <c:noMultiLvlLbl val="0"/>
      </c:catAx>
      <c:valAx>
        <c:axId val="33008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08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8572</c:v>
                </c:pt>
                <c:pt idx="5">
                  <c:v>8285</c:v>
                </c:pt>
                <c:pt idx="8">
                  <c:v>8118</c:v>
                </c:pt>
                <c:pt idx="11">
                  <c:v>8235</c:v>
                </c:pt>
                <c:pt idx="14">
                  <c:v>8193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981</c:v>
                </c:pt>
                <c:pt idx="5">
                  <c:v>842</c:v>
                </c:pt>
                <c:pt idx="8">
                  <c:v>701</c:v>
                </c:pt>
                <c:pt idx="11">
                  <c:v>588</c:v>
                </c:pt>
                <c:pt idx="14">
                  <c:v>512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5374</c:v>
                </c:pt>
                <c:pt idx="5">
                  <c:v>6025</c:v>
                </c:pt>
                <c:pt idx="8">
                  <c:v>6201</c:v>
                </c:pt>
                <c:pt idx="11">
                  <c:v>6710</c:v>
                </c:pt>
                <c:pt idx="14">
                  <c:v>7120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1780</c:v>
                </c:pt>
                <c:pt idx="3">
                  <c:v>1771</c:v>
                </c:pt>
                <c:pt idx="6">
                  <c:v>1725</c:v>
                </c:pt>
                <c:pt idx="9">
                  <c:v>1745</c:v>
                </c:pt>
                <c:pt idx="12">
                  <c:v>1668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117</c:v>
                </c:pt>
                <c:pt idx="3">
                  <c:v>169</c:v>
                </c:pt>
                <c:pt idx="6">
                  <c:v>201</c:v>
                </c:pt>
                <c:pt idx="9">
                  <c:v>186</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2398</c:v>
                </c:pt>
                <c:pt idx="3">
                  <c:v>2360</c:v>
                </c:pt>
                <c:pt idx="6">
                  <c:v>2191</c:v>
                </c:pt>
                <c:pt idx="9">
                  <c:v>2077</c:v>
                </c:pt>
                <c:pt idx="12">
                  <c:v>1948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129</c:v>
                </c:pt>
                <c:pt idx="3">
                  <c:v>94</c:v>
                </c:pt>
                <c:pt idx="6">
                  <c:v>80</c:v>
                </c:pt>
                <c:pt idx="9">
                  <c:v>65</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10561</c:v>
                </c:pt>
                <c:pt idx="3">
                  <c:v>10265</c:v>
                </c:pt>
                <c:pt idx="6">
                  <c:v>10050</c:v>
                </c:pt>
                <c:pt idx="9">
                  <c:v>10042</c:v>
                </c:pt>
                <c:pt idx="12">
                  <c:v>9911</c:v>
                </c:pt>
              </c:numCache>
            </c:numRef>
          </c:val>
        </c:ser>
        <c:dLbls>
          <c:showLegendKey val="0"/>
          <c:showVal val="0"/>
          <c:showCatName val="0"/>
          <c:showSerName val="0"/>
          <c:showPercent val="0"/>
          <c:showBubbleSize val="0"/>
        </c:dLbls>
        <c:gapWidth val="100"/>
        <c:overlap val="100"/>
        <c:axId val="330085968"/>
        <c:axId val="33008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0085968"/>
        <c:axId val="330086752"/>
      </c:lineChart>
      <c:catAx>
        <c:axId val="33008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0086752"/>
        <c:crosses val="autoZero"/>
        <c:auto val="1"/>
        <c:lblAlgn val="ctr"/>
        <c:lblOffset val="100"/>
        <c:tickLblSkip val="1"/>
        <c:tickMarkSkip val="1"/>
        <c:noMultiLvlLbl val="0"/>
      </c:catAx>
      <c:valAx>
        <c:axId val="33008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08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9,715
9,602
505.74
8,929,201
8,538,190
355,045
6,017,976
9,911,364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口の減少や高齢化に加え、産業構造等も変動はなく、財政基盤も大きな変化はない。平成２１年１０月に行なった市町村合併により、退職者不補充等による人件費削減、投資的経費の抑制など歳出削減に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14817</xdr:rowOff>
    </xdr:to>
    <xdr:cxnSp macro="">
      <xdr:nvCxnSpPr>
        <xdr:cNvPr id="74" name="直線コネクタ 73"/>
        <xdr:cNvCxnSpPr/>
      </xdr:nvCxnSpPr>
      <xdr:spPr>
        <a:xfrm flipV="1">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7" name="直線コネクタ 76"/>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類似団体の平均を下回っているが、維持補修費、扶助費等の増加による比率の上昇が見込まれるので、今後も事務事業の見直しを進め、経常経費の削減に努める。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19896</xdr:rowOff>
    </xdr:from>
    <xdr:to>
      <xdr:col>7</xdr:col>
      <xdr:colOff>152400</xdr:colOff>
      <xdr:row>59</xdr:row>
      <xdr:rowOff>35983</xdr:rowOff>
    </xdr:to>
    <xdr:cxnSp macro="">
      <xdr:nvCxnSpPr>
        <xdr:cNvPr id="131" name="直線コネクタ 130"/>
        <xdr:cNvCxnSpPr/>
      </xdr:nvCxnSpPr>
      <xdr:spPr>
        <a:xfrm flipV="1">
          <a:off x="4114800" y="101354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35983</xdr:rowOff>
    </xdr:from>
    <xdr:to>
      <xdr:col>6</xdr:col>
      <xdr:colOff>0</xdr:colOff>
      <xdr:row>60</xdr:row>
      <xdr:rowOff>154094</xdr:rowOff>
    </xdr:to>
    <xdr:cxnSp macro="">
      <xdr:nvCxnSpPr>
        <xdr:cNvPr id="134" name="直線コネクタ 133"/>
        <xdr:cNvCxnSpPr/>
      </xdr:nvCxnSpPr>
      <xdr:spPr>
        <a:xfrm flipV="1">
          <a:off x="3225800" y="1015153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60</xdr:row>
      <xdr:rowOff>154094</xdr:rowOff>
    </xdr:to>
    <xdr:cxnSp macro="">
      <xdr:nvCxnSpPr>
        <xdr:cNvPr id="137" name="直線コネクタ 136"/>
        <xdr:cNvCxnSpPr/>
      </xdr:nvCxnSpPr>
      <xdr:spPr>
        <a:xfrm>
          <a:off x="2336800" y="102480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61</xdr:row>
      <xdr:rowOff>167640</xdr:rowOff>
    </xdr:to>
    <xdr:cxnSp macro="">
      <xdr:nvCxnSpPr>
        <xdr:cNvPr id="140" name="直線コネクタ 139"/>
        <xdr:cNvCxnSpPr/>
      </xdr:nvCxnSpPr>
      <xdr:spPr>
        <a:xfrm flipV="1">
          <a:off x="1447800" y="10248054"/>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140546</xdr:rowOff>
    </xdr:from>
    <xdr:to>
      <xdr:col>7</xdr:col>
      <xdr:colOff>203200</xdr:colOff>
      <xdr:row>59</xdr:row>
      <xdr:rowOff>70696</xdr:rowOff>
    </xdr:to>
    <xdr:sp macro="" textlink="">
      <xdr:nvSpPr>
        <xdr:cNvPr id="150" name="円/楕円 149"/>
        <xdr:cNvSpPr/>
      </xdr:nvSpPr>
      <xdr:spPr>
        <a:xfrm>
          <a:off x="4902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61823</xdr:rowOff>
    </xdr:from>
    <xdr:ext cx="762000" cy="259045"/>
    <xdr:sp macro="" textlink="">
      <xdr:nvSpPr>
        <xdr:cNvPr id="151" name="財政構造の弾力性該当値テキスト"/>
        <xdr:cNvSpPr txBox="1"/>
      </xdr:nvSpPr>
      <xdr:spPr>
        <a:xfrm>
          <a:off x="5041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156633</xdr:rowOff>
    </xdr:from>
    <xdr:to>
      <xdr:col>6</xdr:col>
      <xdr:colOff>50800</xdr:colOff>
      <xdr:row>59</xdr:row>
      <xdr:rowOff>86783</xdr:rowOff>
    </xdr:to>
    <xdr:sp macro="" textlink="">
      <xdr:nvSpPr>
        <xdr:cNvPr id="152" name="円/楕円 151"/>
        <xdr:cNvSpPr/>
      </xdr:nvSpPr>
      <xdr:spPr>
        <a:xfrm>
          <a:off x="4064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96960</xdr:rowOff>
    </xdr:from>
    <xdr:ext cx="736600" cy="259045"/>
    <xdr:sp macro="" textlink="">
      <xdr:nvSpPr>
        <xdr:cNvPr id="153" name="テキスト ボックス 152"/>
        <xdr:cNvSpPr txBox="1"/>
      </xdr:nvSpPr>
      <xdr:spPr>
        <a:xfrm>
          <a:off x="3733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103294</xdr:rowOff>
    </xdr:from>
    <xdr:to>
      <xdr:col>4</xdr:col>
      <xdr:colOff>533400</xdr:colOff>
      <xdr:row>61</xdr:row>
      <xdr:rowOff>33444</xdr:rowOff>
    </xdr:to>
    <xdr:sp macro="" textlink="">
      <xdr:nvSpPr>
        <xdr:cNvPr id="154" name="円/楕円 153"/>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43621</xdr:rowOff>
    </xdr:from>
    <xdr:ext cx="762000" cy="259045"/>
    <xdr:sp macro="" textlink="">
      <xdr:nvSpPr>
        <xdr:cNvPr id="155" name="テキスト ボックス 154"/>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6" name="円/楕円 155"/>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7" name="テキスト ボックス 156"/>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9" name="テキスト ボックス 158"/>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[275,623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ひとり当たりの金額が類似団体平均を上回っている。物件費、維持補修費には施設維持管理経費が占めるウエイトが大きくなっているので、これの抑制に努めるとともに、前述のとおり適切な定数管理により人件費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98575</xdr:rowOff>
    </xdr:from>
    <xdr:to>
      <xdr:col>7</xdr:col>
      <xdr:colOff>152400</xdr:colOff>
      <xdr:row>85</xdr:row>
      <xdr:rowOff>155406</xdr:rowOff>
    </xdr:to>
    <xdr:cxnSp macro="">
      <xdr:nvCxnSpPr>
        <xdr:cNvPr id="192" name="直線コネクタ 191"/>
        <xdr:cNvCxnSpPr/>
      </xdr:nvCxnSpPr>
      <xdr:spPr>
        <a:xfrm>
          <a:off x="4114800" y="14671825"/>
          <a:ext cx="838200" cy="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3"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73134</xdr:rowOff>
    </xdr:from>
    <xdr:to>
      <xdr:col>6</xdr:col>
      <xdr:colOff>0</xdr:colOff>
      <xdr:row>85</xdr:row>
      <xdr:rowOff>98575</xdr:rowOff>
    </xdr:to>
    <xdr:cxnSp macro="">
      <xdr:nvCxnSpPr>
        <xdr:cNvPr id="195" name="直線コネクタ 194"/>
        <xdr:cNvCxnSpPr/>
      </xdr:nvCxnSpPr>
      <xdr:spPr>
        <a:xfrm>
          <a:off x="3225800" y="14646384"/>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7" name="テキスト ボックス 196"/>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17233</xdr:rowOff>
    </xdr:from>
    <xdr:to>
      <xdr:col>4</xdr:col>
      <xdr:colOff>482600</xdr:colOff>
      <xdr:row>85</xdr:row>
      <xdr:rowOff>73134</xdr:rowOff>
    </xdr:to>
    <xdr:cxnSp macro="">
      <xdr:nvCxnSpPr>
        <xdr:cNvPr id="198" name="直線コネクタ 197"/>
        <xdr:cNvCxnSpPr/>
      </xdr:nvCxnSpPr>
      <xdr:spPr>
        <a:xfrm>
          <a:off x="2336800" y="14590483"/>
          <a:ext cx="889000" cy="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17233</xdr:rowOff>
    </xdr:from>
    <xdr:to>
      <xdr:col>3</xdr:col>
      <xdr:colOff>279400</xdr:colOff>
      <xdr:row>85</xdr:row>
      <xdr:rowOff>28271</xdr:rowOff>
    </xdr:to>
    <xdr:cxnSp macro="">
      <xdr:nvCxnSpPr>
        <xdr:cNvPr id="201" name="直線コネクタ 200"/>
        <xdr:cNvCxnSpPr/>
      </xdr:nvCxnSpPr>
      <xdr:spPr>
        <a:xfrm flipV="1">
          <a:off x="1447800" y="14590483"/>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3" name="テキスト ボックス 202"/>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5" name="テキスト ボックス 204"/>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104606</xdr:rowOff>
    </xdr:from>
    <xdr:to>
      <xdr:col>7</xdr:col>
      <xdr:colOff>203200</xdr:colOff>
      <xdr:row>86</xdr:row>
      <xdr:rowOff>34756</xdr:rowOff>
    </xdr:to>
    <xdr:sp macro="" textlink="">
      <xdr:nvSpPr>
        <xdr:cNvPr id="211" name="円/楕円 210"/>
        <xdr:cNvSpPr/>
      </xdr:nvSpPr>
      <xdr:spPr>
        <a:xfrm>
          <a:off x="4902200" y="146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76683</xdr:rowOff>
    </xdr:from>
    <xdr:ext cx="762000" cy="259045"/>
    <xdr:sp macro="" textlink="">
      <xdr:nvSpPr>
        <xdr:cNvPr id="212" name="人件費・物件費等の状況該当値テキスト"/>
        <xdr:cNvSpPr txBox="1"/>
      </xdr:nvSpPr>
      <xdr:spPr>
        <a:xfrm>
          <a:off x="5041900" y="1464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275,623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47775</xdr:rowOff>
    </xdr:from>
    <xdr:to>
      <xdr:col>6</xdr:col>
      <xdr:colOff>50800</xdr:colOff>
      <xdr:row>85</xdr:row>
      <xdr:rowOff>149375</xdr:rowOff>
    </xdr:to>
    <xdr:sp macro="" textlink="">
      <xdr:nvSpPr>
        <xdr:cNvPr id="213" name="円/楕円 212"/>
        <xdr:cNvSpPr/>
      </xdr:nvSpPr>
      <xdr:spPr>
        <a:xfrm>
          <a:off x="4064000" y="146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134152</xdr:rowOff>
    </xdr:from>
    <xdr:ext cx="736600" cy="259045"/>
    <xdr:sp macro="" textlink="">
      <xdr:nvSpPr>
        <xdr:cNvPr id="214" name="テキスト ボックス 213"/>
        <xdr:cNvSpPr txBox="1"/>
      </xdr:nvSpPr>
      <xdr:spPr>
        <a:xfrm>
          <a:off x="3733800" y="1470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263,847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22334</xdr:rowOff>
    </xdr:from>
    <xdr:to>
      <xdr:col>4</xdr:col>
      <xdr:colOff>533400</xdr:colOff>
      <xdr:row>85</xdr:row>
      <xdr:rowOff>123934</xdr:rowOff>
    </xdr:to>
    <xdr:sp macro="" textlink="">
      <xdr:nvSpPr>
        <xdr:cNvPr id="215" name="円/楕円 214"/>
        <xdr:cNvSpPr/>
      </xdr:nvSpPr>
      <xdr:spPr>
        <a:xfrm>
          <a:off x="3175000" y="145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108711</xdr:rowOff>
    </xdr:from>
    <xdr:ext cx="762000" cy="259045"/>
    <xdr:sp macro="" textlink="">
      <xdr:nvSpPr>
        <xdr:cNvPr id="216" name="テキスト ボックス 215"/>
        <xdr:cNvSpPr txBox="1"/>
      </xdr:nvSpPr>
      <xdr:spPr>
        <a:xfrm>
          <a:off x="2844800" y="1468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258,575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137883</xdr:rowOff>
    </xdr:from>
    <xdr:to>
      <xdr:col>3</xdr:col>
      <xdr:colOff>330200</xdr:colOff>
      <xdr:row>85</xdr:row>
      <xdr:rowOff>68033</xdr:rowOff>
    </xdr:to>
    <xdr:sp macro="" textlink="">
      <xdr:nvSpPr>
        <xdr:cNvPr id="217" name="円/楕円 216"/>
        <xdr:cNvSpPr/>
      </xdr:nvSpPr>
      <xdr:spPr>
        <a:xfrm>
          <a:off x="2286000" y="145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52810</xdr:rowOff>
    </xdr:from>
    <xdr:ext cx="762000" cy="259045"/>
    <xdr:sp macro="" textlink="">
      <xdr:nvSpPr>
        <xdr:cNvPr id="218" name="テキスト ボックス 217"/>
        <xdr:cNvSpPr txBox="1"/>
      </xdr:nvSpPr>
      <xdr:spPr>
        <a:xfrm>
          <a:off x="1955800" y="1462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246,992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148921</xdr:rowOff>
    </xdr:from>
    <xdr:to>
      <xdr:col>2</xdr:col>
      <xdr:colOff>127000</xdr:colOff>
      <xdr:row>85</xdr:row>
      <xdr:rowOff>79071</xdr:rowOff>
    </xdr:to>
    <xdr:sp macro="" textlink="">
      <xdr:nvSpPr>
        <xdr:cNvPr id="219" name="円/楕円 218"/>
        <xdr:cNvSpPr/>
      </xdr:nvSpPr>
      <xdr:spPr>
        <a:xfrm>
          <a:off x="1397000" y="145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63848</xdr:rowOff>
    </xdr:from>
    <xdr:ext cx="762000" cy="259045"/>
    <xdr:sp macro="" textlink="">
      <xdr:nvSpPr>
        <xdr:cNvPr id="220" name="テキスト ボックス 219"/>
        <xdr:cNvSpPr txBox="1"/>
      </xdr:nvSpPr>
      <xdr:spPr>
        <a:xfrm>
          <a:off x="1066800" y="1463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類似団体を１．４％上回っている。これまで特殊勤務手当の全廃や退職時の特別昇給の廃止など人件費抑制に努めてきた。今後においても引き続き適正化に努める。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87</xdr:row>
      <xdr:rowOff>103887</xdr:rowOff>
    </xdr:to>
    <xdr:cxnSp macro="">
      <xdr:nvCxnSpPr>
        <xdr:cNvPr id="252" name="直線コネクタ 251"/>
        <xdr:cNvCxnSpPr/>
      </xdr:nvCxnSpPr>
      <xdr:spPr>
        <a:xfrm flipV="1">
          <a:off x="16179800" y="14662913"/>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103887</xdr:rowOff>
    </xdr:from>
    <xdr:to>
      <xdr:col>23</xdr:col>
      <xdr:colOff>406400</xdr:colOff>
      <xdr:row>87</xdr:row>
      <xdr:rowOff>152146</xdr:rowOff>
    </xdr:to>
    <xdr:cxnSp macro="">
      <xdr:nvCxnSpPr>
        <xdr:cNvPr id="255" name="直線コネクタ 254"/>
        <xdr:cNvCxnSpPr/>
      </xdr:nvCxnSpPr>
      <xdr:spPr>
        <a:xfrm flipV="1">
          <a:off x="15290800" y="15020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87</xdr:row>
      <xdr:rowOff>152146</xdr:rowOff>
    </xdr:to>
    <xdr:cxnSp macro="">
      <xdr:nvCxnSpPr>
        <xdr:cNvPr id="258" name="直線コネクタ 257"/>
        <xdr:cNvCxnSpPr/>
      </xdr:nvCxnSpPr>
      <xdr:spPr>
        <a:xfrm>
          <a:off x="14401800" y="1469669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85</xdr:row>
      <xdr:rowOff>166878</xdr:rowOff>
    </xdr:to>
    <xdr:cxnSp macro="">
      <xdr:nvCxnSpPr>
        <xdr:cNvPr id="261" name="直線コネクタ 260"/>
        <xdr:cNvCxnSpPr/>
      </xdr:nvCxnSpPr>
      <xdr:spPr>
        <a:xfrm flipV="1">
          <a:off x="13512800" y="1469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1" name="円/楕円 270"/>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2"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53087</xdr:rowOff>
    </xdr:from>
    <xdr:to>
      <xdr:col>23</xdr:col>
      <xdr:colOff>457200</xdr:colOff>
      <xdr:row>87</xdr:row>
      <xdr:rowOff>154687</xdr:rowOff>
    </xdr:to>
    <xdr:sp macro="" textlink="">
      <xdr:nvSpPr>
        <xdr:cNvPr id="273" name="円/楕円 272"/>
        <xdr:cNvSpPr/>
      </xdr:nvSpPr>
      <xdr:spPr>
        <a:xfrm>
          <a:off x="16129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139464</xdr:rowOff>
    </xdr:from>
    <xdr:ext cx="736600" cy="259045"/>
    <xdr:sp macro="" textlink="">
      <xdr:nvSpPr>
        <xdr:cNvPr id="274" name="テキスト ボックス 273"/>
        <xdr:cNvSpPr txBox="1"/>
      </xdr:nvSpPr>
      <xdr:spPr>
        <a:xfrm>
          <a:off x="15798800" y="1505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75" name="円/楕円 274"/>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76" name="テキスト ボックス 275"/>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7" name="円/楕円 276"/>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78" name="テキスト ボックス 277"/>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116078</xdr:rowOff>
    </xdr:from>
    <xdr:to>
      <xdr:col>19</xdr:col>
      <xdr:colOff>533400</xdr:colOff>
      <xdr:row>86</xdr:row>
      <xdr:rowOff>46228</xdr:rowOff>
    </xdr:to>
    <xdr:sp macro="" textlink="">
      <xdr:nvSpPr>
        <xdr:cNvPr id="279" name="円/楕円 278"/>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31005</xdr:rowOff>
    </xdr:from>
    <xdr:ext cx="762000" cy="259045"/>
    <xdr:sp macro="" textlink="">
      <xdr:nvSpPr>
        <xdr:cNvPr id="280" name="テキスト ボックス 279"/>
        <xdr:cNvSpPr txBox="1"/>
      </xdr:nvSpPr>
      <xdr:spPr>
        <a:xfrm>
          <a:off x="13131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類似団体平均を上回っているが、市町村合併の影響が大きい。定年退職者の補充を最低限に抑制するなど定員管理適正化計画により適切な定員管理に努める。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152219</xdr:rowOff>
    </xdr:from>
    <xdr:to>
      <xdr:col>24</xdr:col>
      <xdr:colOff>558800</xdr:colOff>
      <xdr:row>64</xdr:row>
      <xdr:rowOff>163467</xdr:rowOff>
    </xdr:to>
    <xdr:cxnSp macro="">
      <xdr:nvCxnSpPr>
        <xdr:cNvPr id="317" name="直線コネクタ 316"/>
        <xdr:cNvCxnSpPr/>
      </xdr:nvCxnSpPr>
      <xdr:spPr>
        <a:xfrm>
          <a:off x="16179800" y="10953569"/>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18"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152219</xdr:rowOff>
    </xdr:from>
    <xdr:to>
      <xdr:col>23</xdr:col>
      <xdr:colOff>406400</xdr:colOff>
      <xdr:row>63</xdr:row>
      <xdr:rowOff>153367</xdr:rowOff>
    </xdr:to>
    <xdr:cxnSp macro="">
      <xdr:nvCxnSpPr>
        <xdr:cNvPr id="320" name="直線コネクタ 319"/>
        <xdr:cNvCxnSpPr/>
      </xdr:nvCxnSpPr>
      <xdr:spPr>
        <a:xfrm flipV="1">
          <a:off x="15290800" y="10953569"/>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2" name="テキスト ボックス 321"/>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153367</xdr:rowOff>
    </xdr:from>
    <xdr:to>
      <xdr:col>22</xdr:col>
      <xdr:colOff>203200</xdr:colOff>
      <xdr:row>63</xdr:row>
      <xdr:rowOff>163709</xdr:rowOff>
    </xdr:to>
    <xdr:cxnSp macro="">
      <xdr:nvCxnSpPr>
        <xdr:cNvPr id="323" name="直線コネクタ 322"/>
        <xdr:cNvCxnSpPr/>
      </xdr:nvCxnSpPr>
      <xdr:spPr>
        <a:xfrm flipV="1">
          <a:off x="14401800" y="109547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5" name="テキスト ボックス 324"/>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152219</xdr:rowOff>
    </xdr:from>
    <xdr:to>
      <xdr:col>21</xdr:col>
      <xdr:colOff>0</xdr:colOff>
      <xdr:row>63</xdr:row>
      <xdr:rowOff>163709</xdr:rowOff>
    </xdr:to>
    <xdr:cxnSp macro="">
      <xdr:nvCxnSpPr>
        <xdr:cNvPr id="326" name="直線コネクタ 325"/>
        <xdr:cNvCxnSpPr/>
      </xdr:nvCxnSpPr>
      <xdr:spPr>
        <a:xfrm>
          <a:off x="13512800" y="109535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28" name="テキスト ボックス 327"/>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0" name="テキスト ボックス 329"/>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112667</xdr:rowOff>
    </xdr:from>
    <xdr:to>
      <xdr:col>24</xdr:col>
      <xdr:colOff>609600</xdr:colOff>
      <xdr:row>65</xdr:row>
      <xdr:rowOff>42817</xdr:rowOff>
    </xdr:to>
    <xdr:sp macro="" textlink="">
      <xdr:nvSpPr>
        <xdr:cNvPr id="336" name="円/楕円 335"/>
        <xdr:cNvSpPr/>
      </xdr:nvSpPr>
      <xdr:spPr>
        <a:xfrm>
          <a:off x="16967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84744</xdr:rowOff>
    </xdr:from>
    <xdr:ext cx="762000" cy="259045"/>
    <xdr:sp macro="" textlink="">
      <xdr:nvSpPr>
        <xdr:cNvPr id="337" name="定員管理の状況該当値テキスト"/>
        <xdr:cNvSpPr txBox="1"/>
      </xdr:nvSpPr>
      <xdr:spPr>
        <a:xfrm>
          <a:off x="17106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101419</xdr:rowOff>
    </xdr:from>
    <xdr:to>
      <xdr:col>23</xdr:col>
      <xdr:colOff>457200</xdr:colOff>
      <xdr:row>64</xdr:row>
      <xdr:rowOff>31569</xdr:rowOff>
    </xdr:to>
    <xdr:sp macro="" textlink="">
      <xdr:nvSpPr>
        <xdr:cNvPr id="338" name="円/楕円 337"/>
        <xdr:cNvSpPr/>
      </xdr:nvSpPr>
      <xdr:spPr>
        <a:xfrm>
          <a:off x="16129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16346</xdr:rowOff>
    </xdr:from>
    <xdr:ext cx="736600" cy="259045"/>
    <xdr:sp macro="" textlink="">
      <xdr:nvSpPr>
        <xdr:cNvPr id="339" name="テキスト ボックス 338"/>
        <xdr:cNvSpPr txBox="1"/>
      </xdr:nvSpPr>
      <xdr:spPr>
        <a:xfrm>
          <a:off x="15798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102567</xdr:rowOff>
    </xdr:from>
    <xdr:to>
      <xdr:col>22</xdr:col>
      <xdr:colOff>254000</xdr:colOff>
      <xdr:row>64</xdr:row>
      <xdr:rowOff>32717</xdr:rowOff>
    </xdr:to>
    <xdr:sp macro="" textlink="">
      <xdr:nvSpPr>
        <xdr:cNvPr id="340" name="円/楕円 339"/>
        <xdr:cNvSpPr/>
      </xdr:nvSpPr>
      <xdr:spPr>
        <a:xfrm>
          <a:off x="15240000" y="10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17494</xdr:rowOff>
    </xdr:from>
    <xdr:ext cx="762000" cy="259045"/>
    <xdr:sp macro="" textlink="">
      <xdr:nvSpPr>
        <xdr:cNvPr id="341" name="テキスト ボックス 340"/>
        <xdr:cNvSpPr txBox="1"/>
      </xdr:nvSpPr>
      <xdr:spPr>
        <a:xfrm>
          <a:off x="14909800" y="10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112909</xdr:rowOff>
    </xdr:from>
    <xdr:to>
      <xdr:col>21</xdr:col>
      <xdr:colOff>50800</xdr:colOff>
      <xdr:row>64</xdr:row>
      <xdr:rowOff>43059</xdr:rowOff>
    </xdr:to>
    <xdr:sp macro="" textlink="">
      <xdr:nvSpPr>
        <xdr:cNvPr id="342" name="円/楕円 341"/>
        <xdr:cNvSpPr/>
      </xdr:nvSpPr>
      <xdr:spPr>
        <a:xfrm>
          <a:off x="14351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27836</xdr:rowOff>
    </xdr:from>
    <xdr:ext cx="762000" cy="259045"/>
    <xdr:sp macro="" textlink="">
      <xdr:nvSpPr>
        <xdr:cNvPr id="343" name="テキスト ボックス 342"/>
        <xdr:cNvSpPr txBox="1"/>
      </xdr:nvSpPr>
      <xdr:spPr>
        <a:xfrm>
          <a:off x="14020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101419</xdr:rowOff>
    </xdr:from>
    <xdr:to>
      <xdr:col>19</xdr:col>
      <xdr:colOff>533400</xdr:colOff>
      <xdr:row>64</xdr:row>
      <xdr:rowOff>31569</xdr:rowOff>
    </xdr:to>
    <xdr:sp macro="" textlink="">
      <xdr:nvSpPr>
        <xdr:cNvPr id="344" name="円/楕円 343"/>
        <xdr:cNvSpPr/>
      </xdr:nvSpPr>
      <xdr:spPr>
        <a:xfrm>
          <a:off x="13462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16346</xdr:rowOff>
    </xdr:from>
    <xdr:ext cx="762000" cy="259045"/>
    <xdr:sp macro="" textlink="">
      <xdr:nvSpPr>
        <xdr:cNvPr id="345" name="テキスト ボックス 344"/>
        <xdr:cNvSpPr txBox="1"/>
      </xdr:nvSpPr>
      <xdr:spPr>
        <a:xfrm>
          <a:off x="13131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の抑制、過去の大型事業に係る借入債の償還終了等による公債費の減少により、類似団体平均を下回っている。今後も、事業の緊急性、優先度などを検証し、事業を厳選し起債に大きく頼ることのない行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89323</xdr:rowOff>
    </xdr:to>
    <xdr:cxnSp macro="">
      <xdr:nvCxnSpPr>
        <xdr:cNvPr id="380" name="直線コネクタ 379"/>
        <xdr:cNvCxnSpPr/>
      </xdr:nvCxnSpPr>
      <xdr:spPr>
        <a:xfrm flipV="1">
          <a:off x="16179800" y="66713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1"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89323</xdr:rowOff>
    </xdr:from>
    <xdr:to>
      <xdr:col>23</xdr:col>
      <xdr:colOff>406400</xdr:colOff>
      <xdr:row>40</xdr:row>
      <xdr:rowOff>14394</xdr:rowOff>
    </xdr:to>
    <xdr:cxnSp macro="">
      <xdr:nvCxnSpPr>
        <xdr:cNvPr id="383" name="直線コネクタ 382"/>
        <xdr:cNvCxnSpPr/>
      </xdr:nvCxnSpPr>
      <xdr:spPr>
        <a:xfrm flipV="1">
          <a:off x="15290800" y="677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5" name="テキスト ボックス 384"/>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14394</xdr:rowOff>
    </xdr:from>
    <xdr:to>
      <xdr:col>22</xdr:col>
      <xdr:colOff>203200</xdr:colOff>
      <xdr:row>40</xdr:row>
      <xdr:rowOff>94827</xdr:rowOff>
    </xdr:to>
    <xdr:cxnSp macro="">
      <xdr:nvCxnSpPr>
        <xdr:cNvPr id="386" name="直線コネクタ 385"/>
        <xdr:cNvCxnSpPr/>
      </xdr:nvCxnSpPr>
      <xdr:spPr>
        <a:xfrm flipV="1">
          <a:off x="14401800" y="68723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88" name="テキスト ボックス 387"/>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41</xdr:row>
      <xdr:rowOff>3810</xdr:rowOff>
    </xdr:to>
    <xdr:cxnSp macro="">
      <xdr:nvCxnSpPr>
        <xdr:cNvPr id="389" name="直線コネクタ 388"/>
        <xdr:cNvCxnSpPr/>
      </xdr:nvCxnSpPr>
      <xdr:spPr>
        <a:xfrm flipV="1">
          <a:off x="13512800" y="695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1" name="テキスト ボックス 390"/>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3" name="テキスト ボックス 39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99" name="円/楕円 398"/>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400"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38523</xdr:rowOff>
    </xdr:from>
    <xdr:to>
      <xdr:col>23</xdr:col>
      <xdr:colOff>457200</xdr:colOff>
      <xdr:row>39</xdr:row>
      <xdr:rowOff>140123</xdr:rowOff>
    </xdr:to>
    <xdr:sp macro="" textlink="">
      <xdr:nvSpPr>
        <xdr:cNvPr id="401" name="円/楕円 400"/>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150300</xdr:rowOff>
    </xdr:from>
    <xdr:ext cx="736600" cy="259045"/>
    <xdr:sp macro="" textlink="">
      <xdr:nvSpPr>
        <xdr:cNvPr id="402" name="テキスト ボックス 401"/>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403" name="円/楕円 402"/>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404" name="テキスト ボックス 403"/>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44027</xdr:rowOff>
    </xdr:from>
    <xdr:to>
      <xdr:col>21</xdr:col>
      <xdr:colOff>50800</xdr:colOff>
      <xdr:row>40</xdr:row>
      <xdr:rowOff>145627</xdr:rowOff>
    </xdr:to>
    <xdr:sp macro="" textlink="">
      <xdr:nvSpPr>
        <xdr:cNvPr id="405" name="円/楕円 404"/>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406" name="テキスト ボックス 405"/>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7" name="円/楕円 406"/>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8" name="テキスト ボックス 40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地方債残高の減、充当可能基金の確保等により結果的に算定されない状況となっているが、今後も充当可能基金の積立及び適正な事業執行等により健全な財政運営に努める。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0"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1" name="フローチャート : 判断 440"/>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2" name="フローチャート : 判断 441"/>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3" name="テキスト ボックス 442"/>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18085</xdr:rowOff>
    </xdr:from>
    <xdr:to>
      <xdr:col>22</xdr:col>
      <xdr:colOff>254000</xdr:colOff>
      <xdr:row>16</xdr:row>
      <xdr:rowOff>119685</xdr:rowOff>
    </xdr:to>
    <xdr:sp macro="" textlink="">
      <xdr:nvSpPr>
        <xdr:cNvPr id="444" name="フローチャート : 判断 443"/>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5" name="テキスト ボックス 444"/>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24841</xdr:rowOff>
    </xdr:from>
    <xdr:to>
      <xdr:col>21</xdr:col>
      <xdr:colOff>50800</xdr:colOff>
      <xdr:row>16</xdr:row>
      <xdr:rowOff>126441</xdr:rowOff>
    </xdr:to>
    <xdr:sp macro="" textlink="">
      <xdr:nvSpPr>
        <xdr:cNvPr id="446" name="フローチャート : 判断 445"/>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47" name="テキスト ボックス 446"/>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48" name="フローチャート : 判断 447"/>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49" name="テキスト ボックス 448"/>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5791</xdr:rowOff>
    </xdr:from>
    <xdr:to>
      <xdr:col>19</xdr:col>
      <xdr:colOff>533400</xdr:colOff>
      <xdr:row>14</xdr:row>
      <xdr:rowOff>107391</xdr:rowOff>
    </xdr:to>
    <xdr:sp macro="" textlink="">
      <xdr:nvSpPr>
        <xdr:cNvPr id="455" name="円/楕円 454"/>
        <xdr:cNvSpPr/>
      </xdr:nvSpPr>
      <xdr:spPr>
        <a:xfrm>
          <a:off x="13462000" y="24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117568</xdr:rowOff>
    </xdr:from>
    <xdr:ext cx="762000" cy="259045"/>
    <xdr:sp macro="" textlink="">
      <xdr:nvSpPr>
        <xdr:cNvPr id="456" name="テキスト ボックス 455"/>
        <xdr:cNvSpPr txBox="1"/>
      </xdr:nvSpPr>
      <xdr:spPr>
        <a:xfrm>
          <a:off x="13131800" y="21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9,715
9,602
505.74
8,929,201
8,538,190
355,045
6,017,976
9,911,364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類似団体平均と比較すると経常収支比率は若干下回っているが、人口一人当たり決算額は平均を上回っている。今後も定員管理適正化計画に基づき定員管理を行い人件費の抑制に努める。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46990</xdr:rowOff>
    </xdr:to>
    <xdr:cxnSp macro="">
      <xdr:nvCxnSpPr>
        <xdr:cNvPr id="65" name="直線コネクタ 64"/>
        <xdr:cNvCxnSpPr/>
      </xdr:nvCxnSpPr>
      <xdr:spPr>
        <a:xfrm>
          <a:off x="3987800" y="637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107950</xdr:rowOff>
    </xdr:to>
    <xdr:cxnSp macro="">
      <xdr:nvCxnSpPr>
        <xdr:cNvPr id="68" name="直線コネクタ 67"/>
        <xdr:cNvCxnSpPr/>
      </xdr:nvCxnSpPr>
      <xdr:spPr>
        <a:xfrm flipV="1">
          <a:off x="3098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107950</xdr:rowOff>
    </xdr:to>
    <xdr:cxnSp macro="">
      <xdr:nvCxnSpPr>
        <xdr:cNvPr id="71" name="直線コネクタ 70"/>
        <xdr:cNvCxnSpPr/>
      </xdr:nvCxnSpPr>
      <xdr:spPr>
        <a:xfrm>
          <a:off x="2209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100330</xdr:rowOff>
    </xdr:to>
    <xdr:cxnSp macro="">
      <xdr:nvCxnSpPr>
        <xdr:cNvPr id="74" name="直線コネクタ 73"/>
        <xdr:cNvCxnSpPr/>
      </xdr:nvCxnSpPr>
      <xdr:spPr>
        <a:xfrm flipV="1">
          <a:off x="1320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4" name="円/楕円 83"/>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5"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6" name="円/楕円 85"/>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7" name="テキスト ボックス 86"/>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8" name="円/楕円 87"/>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89" name="テキスト ボックス 88"/>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0" name="円/楕円 89"/>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1" name="テキスト ボックス 90"/>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2" name="円/楕円 91"/>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161307</xdr:rowOff>
    </xdr:from>
    <xdr:ext cx="762000" cy="259045"/>
    <xdr:sp macro="" textlink="">
      <xdr:nvSpPr>
        <xdr:cNvPr id="93" name="テキスト ボックス 92"/>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48079</xdr:rowOff>
    </xdr:to>
    <xdr:cxnSp macro="">
      <xdr:nvCxnSpPr>
        <xdr:cNvPr id="128" name="直線コネクタ 127"/>
        <xdr:cNvCxnSpPr/>
      </xdr:nvCxnSpPr>
      <xdr:spPr>
        <a:xfrm flipV="1">
          <a:off x="15671800" y="2940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91621</xdr:rowOff>
    </xdr:to>
    <xdr:cxnSp macro="">
      <xdr:nvCxnSpPr>
        <xdr:cNvPr id="131" name="直線コネクタ 130"/>
        <xdr:cNvCxnSpPr/>
      </xdr:nvCxnSpPr>
      <xdr:spPr>
        <a:xfrm flipV="1">
          <a:off x="14782800" y="2962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91621</xdr:rowOff>
    </xdr:to>
    <xdr:cxnSp macro="">
      <xdr:nvCxnSpPr>
        <xdr:cNvPr id="134" name="直線コネクタ 133"/>
        <xdr:cNvCxnSpPr/>
      </xdr:nvCxnSpPr>
      <xdr:spPr>
        <a:xfrm>
          <a:off x="13893800" y="2908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26307</xdr:rowOff>
    </xdr:to>
    <xdr:cxnSp macro="">
      <xdr:nvCxnSpPr>
        <xdr:cNvPr id="137" name="直線コネクタ 136"/>
        <xdr:cNvCxnSpPr/>
      </xdr:nvCxnSpPr>
      <xdr:spPr>
        <a:xfrm flipV="1">
          <a:off x="13004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7" name="円/楕円 146"/>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8"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49" name="円/楕円 148"/>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0" name="テキスト ボックス 149"/>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1" name="円/楕円 150"/>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2" name="テキスト ボックス 151"/>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3" name="円/楕円 152"/>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4" name="テキスト ボックス 153"/>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55" name="円/楕円 154"/>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61884</xdr:rowOff>
    </xdr:from>
    <xdr:ext cx="762000" cy="259045"/>
    <xdr:sp macro="" textlink="">
      <xdr:nvSpPr>
        <xdr:cNvPr id="156" name="テキスト ボックス 155"/>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類似団体と比較すると経常収支比率は下回っている。高齢化等によって年々上昇傾向にあるため、今後も事務事業の見直しを進め抑制に努める。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9" name="直線コネクタ 188"/>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92" name="直線コネクタ 191"/>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5" name="直線コネクタ 194"/>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8" name="直線コネクタ 197"/>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8" name="円/楕円 207"/>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9"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0" name="円/楕円 209"/>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1" name="テキスト ボックス 210"/>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2" name="円/楕円 211"/>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3" name="テキスト ボックス 212"/>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4" name="円/楕円 21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5" name="テキスト ボックス 21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6" name="円/楕円 215"/>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7" name="テキスト ボックス 216"/>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ほぼ同値となっている。今後は、施設の老朽化等による維持補修費の増、下水道整備により借り入れた起債の償還額が増えることによる一般会計からの繰出金の増が見込まれるため、事務事業の見直しを進め経費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99785</xdr:rowOff>
    </xdr:from>
    <xdr:to>
      <xdr:col>24</xdr:col>
      <xdr:colOff>31750</xdr:colOff>
      <xdr:row>56</xdr:row>
      <xdr:rowOff>165100</xdr:rowOff>
    </xdr:to>
    <xdr:cxnSp macro="">
      <xdr:nvCxnSpPr>
        <xdr:cNvPr id="252" name="直線コネクタ 251"/>
        <xdr:cNvCxnSpPr/>
      </xdr:nvCxnSpPr>
      <xdr:spPr>
        <a:xfrm>
          <a:off x="15671800" y="9700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99785</xdr:rowOff>
    </xdr:from>
    <xdr:to>
      <xdr:col>22</xdr:col>
      <xdr:colOff>565150</xdr:colOff>
      <xdr:row>56</xdr:row>
      <xdr:rowOff>165100</xdr:rowOff>
    </xdr:to>
    <xdr:cxnSp macro="">
      <xdr:nvCxnSpPr>
        <xdr:cNvPr id="255" name="直線コネクタ 254"/>
        <xdr:cNvCxnSpPr/>
      </xdr:nvCxnSpPr>
      <xdr:spPr>
        <a:xfrm flipV="1">
          <a:off x="14782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165100</xdr:rowOff>
    </xdr:to>
    <xdr:cxnSp macro="">
      <xdr:nvCxnSpPr>
        <xdr:cNvPr id="258" name="直線コネクタ 257"/>
        <xdr:cNvCxnSpPr/>
      </xdr:nvCxnSpPr>
      <xdr:spPr>
        <a:xfrm>
          <a:off x="13893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56</xdr:row>
      <xdr:rowOff>88900</xdr:rowOff>
    </xdr:to>
    <xdr:cxnSp macro="">
      <xdr:nvCxnSpPr>
        <xdr:cNvPr id="261" name="直線コネクタ 260"/>
        <xdr:cNvCxnSpPr/>
      </xdr:nvCxnSpPr>
      <xdr:spPr>
        <a:xfrm>
          <a:off x="13004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1" name="円/楕円 270"/>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2"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48985</xdr:rowOff>
    </xdr:from>
    <xdr:to>
      <xdr:col>22</xdr:col>
      <xdr:colOff>615950</xdr:colOff>
      <xdr:row>56</xdr:row>
      <xdr:rowOff>150585</xdr:rowOff>
    </xdr:to>
    <xdr:sp macro="" textlink="">
      <xdr:nvSpPr>
        <xdr:cNvPr id="273" name="円/楕円 272"/>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160762</xdr:rowOff>
    </xdr:from>
    <xdr:ext cx="736600" cy="259045"/>
    <xdr:sp macro="" textlink="">
      <xdr:nvSpPr>
        <xdr:cNvPr id="274" name="テキスト ボックス 273"/>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5" name="円/楕円 274"/>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6" name="テキスト ボックス 275"/>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7" name="円/楕円 276"/>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8" name="テキスト ボックス 277"/>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166007</xdr:rowOff>
    </xdr:from>
    <xdr:to>
      <xdr:col>19</xdr:col>
      <xdr:colOff>6350</xdr:colOff>
      <xdr:row>56</xdr:row>
      <xdr:rowOff>96157</xdr:rowOff>
    </xdr:to>
    <xdr:sp macro="" textlink="">
      <xdr:nvSpPr>
        <xdr:cNvPr id="279" name="円/楕円 278"/>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106334</xdr:rowOff>
    </xdr:from>
    <xdr:ext cx="762000" cy="259045"/>
    <xdr:sp macro="" textlink="">
      <xdr:nvSpPr>
        <xdr:cNvPr id="280" name="テキスト ボックス 279"/>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類似団体と比較すると経常収支比率は下回っている。今後も事務事業の見直しを進め経費の抑制に努める。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50800</xdr:rowOff>
    </xdr:to>
    <xdr:cxnSp macro="">
      <xdr:nvCxnSpPr>
        <xdr:cNvPr id="315" name="直線コネクタ 314"/>
        <xdr:cNvCxnSpPr/>
      </xdr:nvCxnSpPr>
      <xdr:spPr>
        <a:xfrm>
          <a:off x="15671800" y="58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6"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39914</xdr:rowOff>
    </xdr:from>
    <xdr:to>
      <xdr:col>22</xdr:col>
      <xdr:colOff>565150</xdr:colOff>
      <xdr:row>34</xdr:row>
      <xdr:rowOff>50800</xdr:rowOff>
    </xdr:to>
    <xdr:cxnSp macro="">
      <xdr:nvCxnSpPr>
        <xdr:cNvPr id="318" name="直線コネクタ 317"/>
        <xdr:cNvCxnSpPr/>
      </xdr:nvCxnSpPr>
      <xdr:spPr>
        <a:xfrm>
          <a:off x="14782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39914</xdr:rowOff>
    </xdr:from>
    <xdr:to>
      <xdr:col>21</xdr:col>
      <xdr:colOff>361950</xdr:colOff>
      <xdr:row>34</xdr:row>
      <xdr:rowOff>50800</xdr:rowOff>
    </xdr:to>
    <xdr:cxnSp macro="">
      <xdr:nvCxnSpPr>
        <xdr:cNvPr id="321" name="直線コネクタ 320"/>
        <xdr:cNvCxnSpPr/>
      </xdr:nvCxnSpPr>
      <xdr:spPr>
        <a:xfrm flipV="1">
          <a:off x="13893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35</xdr:row>
      <xdr:rowOff>31750</xdr:rowOff>
    </xdr:to>
    <xdr:cxnSp macro="">
      <xdr:nvCxnSpPr>
        <xdr:cNvPr id="324" name="直線コネクタ 323"/>
        <xdr:cNvCxnSpPr/>
      </xdr:nvCxnSpPr>
      <xdr:spPr>
        <a:xfrm flipV="1">
          <a:off x="13004800" y="588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6" name="テキスト ボックス 32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28" name="テキスト ボックス 32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34" name="円/楕円 333"/>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80027</xdr:rowOff>
    </xdr:from>
    <xdr:ext cx="762000" cy="259045"/>
    <xdr:sp macro="" textlink="">
      <xdr:nvSpPr>
        <xdr:cNvPr id="335"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36" name="円/楕円 335"/>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7" name="テキスト ボックス 336"/>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160564</xdr:rowOff>
    </xdr:from>
    <xdr:to>
      <xdr:col>21</xdr:col>
      <xdr:colOff>412750</xdr:colOff>
      <xdr:row>34</xdr:row>
      <xdr:rowOff>90714</xdr:rowOff>
    </xdr:to>
    <xdr:sp macro="" textlink="">
      <xdr:nvSpPr>
        <xdr:cNvPr id="338" name="円/楕円 337"/>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100891</xdr:rowOff>
    </xdr:from>
    <xdr:ext cx="762000" cy="259045"/>
    <xdr:sp macro="" textlink="">
      <xdr:nvSpPr>
        <xdr:cNvPr id="339" name="テキスト ボックス 338"/>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40" name="円/楕円 339"/>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41" name="テキスト ボックス 340"/>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42" name="円/楕円 341"/>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3" name="テキスト ボックス 342"/>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類似団体と比較すると経常収支比率は若干下回っている。償還のピークは過ぎており減少傾向にあるので、今後も起債発行においては事業の緊急性、優先度や事業効果を検証し抑制に努める。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86995</xdr:rowOff>
    </xdr:to>
    <xdr:cxnSp macro="">
      <xdr:nvCxnSpPr>
        <xdr:cNvPr id="372" name="直線コネクタ 371"/>
        <xdr:cNvCxnSpPr/>
      </xdr:nvCxnSpPr>
      <xdr:spPr>
        <a:xfrm flipV="1">
          <a:off x="3987800" y="132372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86995</xdr:rowOff>
    </xdr:from>
    <xdr:to>
      <xdr:col>5</xdr:col>
      <xdr:colOff>549275</xdr:colOff>
      <xdr:row>78</xdr:row>
      <xdr:rowOff>18414</xdr:rowOff>
    </xdr:to>
    <xdr:cxnSp macro="">
      <xdr:nvCxnSpPr>
        <xdr:cNvPr id="375" name="直線コネクタ 374"/>
        <xdr:cNvCxnSpPr/>
      </xdr:nvCxnSpPr>
      <xdr:spPr>
        <a:xfrm flipV="1">
          <a:off x="3098800" y="1328864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18414</xdr:rowOff>
    </xdr:from>
    <xdr:to>
      <xdr:col>4</xdr:col>
      <xdr:colOff>346075</xdr:colOff>
      <xdr:row>78</xdr:row>
      <xdr:rowOff>64136</xdr:rowOff>
    </xdr:to>
    <xdr:cxnSp macro="">
      <xdr:nvCxnSpPr>
        <xdr:cNvPr id="378" name="直線コネクタ 377"/>
        <xdr:cNvCxnSpPr/>
      </xdr:nvCxnSpPr>
      <xdr:spPr>
        <a:xfrm flipV="1">
          <a:off x="2209800" y="13391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56532</xdr:rowOff>
    </xdr:from>
    <xdr:ext cx="762000" cy="259045"/>
    <xdr:sp macro="" textlink="">
      <xdr:nvSpPr>
        <xdr:cNvPr id="380" name="テキスト ボックス 379"/>
        <xdr:cNvSpPr txBox="1"/>
      </xdr:nvSpPr>
      <xdr:spPr>
        <a:xfrm>
          <a:off x="2717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64136</xdr:rowOff>
    </xdr:from>
    <xdr:to>
      <xdr:col>3</xdr:col>
      <xdr:colOff>142875</xdr:colOff>
      <xdr:row>79</xdr:row>
      <xdr:rowOff>18414</xdr:rowOff>
    </xdr:to>
    <xdr:cxnSp macro="">
      <xdr:nvCxnSpPr>
        <xdr:cNvPr id="381" name="直線コネクタ 380"/>
        <xdr:cNvCxnSpPr/>
      </xdr:nvCxnSpPr>
      <xdr:spPr>
        <a:xfrm flipV="1">
          <a:off x="1320800" y="13437236"/>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67963</xdr:rowOff>
    </xdr:from>
    <xdr:ext cx="762000" cy="259045"/>
    <xdr:sp macro="" textlink="">
      <xdr:nvSpPr>
        <xdr:cNvPr id="383" name="テキスト ボックス 382"/>
        <xdr:cNvSpPr txBox="1"/>
      </xdr:nvSpPr>
      <xdr:spPr>
        <a:xfrm>
          <a:off x="1828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27957</xdr:rowOff>
    </xdr:from>
    <xdr:ext cx="762000" cy="259045"/>
    <xdr:sp macro="" textlink="">
      <xdr:nvSpPr>
        <xdr:cNvPr id="385" name="テキスト ボックス 384"/>
        <xdr:cNvSpPr txBox="1"/>
      </xdr:nvSpPr>
      <xdr:spPr>
        <a:xfrm>
          <a:off x="939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91" name="円/楕円 390"/>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1288</xdr:rowOff>
    </xdr:from>
    <xdr:ext cx="762000" cy="259045"/>
    <xdr:sp macro="" textlink="">
      <xdr:nvSpPr>
        <xdr:cNvPr id="392" name="公債費該当値テキスト"/>
        <xdr:cNvSpPr txBox="1"/>
      </xdr:nvSpPr>
      <xdr:spPr>
        <a:xfrm>
          <a:off x="4914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36195</xdr:rowOff>
    </xdr:from>
    <xdr:to>
      <xdr:col>5</xdr:col>
      <xdr:colOff>600075</xdr:colOff>
      <xdr:row>77</xdr:row>
      <xdr:rowOff>137795</xdr:rowOff>
    </xdr:to>
    <xdr:sp macro="" textlink="">
      <xdr:nvSpPr>
        <xdr:cNvPr id="393" name="円/楕円 392"/>
        <xdr:cNvSpPr/>
      </xdr:nvSpPr>
      <xdr:spPr>
        <a:xfrm>
          <a:off x="3937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147972</xdr:rowOff>
    </xdr:from>
    <xdr:ext cx="736600" cy="259045"/>
    <xdr:sp macro="" textlink="">
      <xdr:nvSpPr>
        <xdr:cNvPr id="394" name="テキスト ボックス 393"/>
        <xdr:cNvSpPr txBox="1"/>
      </xdr:nvSpPr>
      <xdr:spPr>
        <a:xfrm>
          <a:off x="3606800" y="1300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139064</xdr:rowOff>
    </xdr:from>
    <xdr:to>
      <xdr:col>4</xdr:col>
      <xdr:colOff>396875</xdr:colOff>
      <xdr:row>78</xdr:row>
      <xdr:rowOff>69214</xdr:rowOff>
    </xdr:to>
    <xdr:sp macro="" textlink="">
      <xdr:nvSpPr>
        <xdr:cNvPr id="395" name="円/楕円 394"/>
        <xdr:cNvSpPr/>
      </xdr:nvSpPr>
      <xdr:spPr>
        <a:xfrm>
          <a:off x="3048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53991</xdr:rowOff>
    </xdr:from>
    <xdr:ext cx="762000" cy="259045"/>
    <xdr:sp macro="" textlink="">
      <xdr:nvSpPr>
        <xdr:cNvPr id="396" name="テキスト ボックス 395"/>
        <xdr:cNvSpPr txBox="1"/>
      </xdr:nvSpPr>
      <xdr:spPr>
        <a:xfrm>
          <a:off x="2717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13336</xdr:rowOff>
    </xdr:from>
    <xdr:to>
      <xdr:col>3</xdr:col>
      <xdr:colOff>193675</xdr:colOff>
      <xdr:row>78</xdr:row>
      <xdr:rowOff>114936</xdr:rowOff>
    </xdr:to>
    <xdr:sp macro="" textlink="">
      <xdr:nvSpPr>
        <xdr:cNvPr id="397" name="円/楕円 396"/>
        <xdr:cNvSpPr/>
      </xdr:nvSpPr>
      <xdr:spPr>
        <a:xfrm>
          <a:off x="2159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99713</xdr:rowOff>
    </xdr:from>
    <xdr:ext cx="762000" cy="259045"/>
    <xdr:sp macro="" textlink="">
      <xdr:nvSpPr>
        <xdr:cNvPr id="398" name="テキスト ボックス 397"/>
        <xdr:cNvSpPr txBox="1"/>
      </xdr:nvSpPr>
      <xdr:spPr>
        <a:xfrm>
          <a:off x="1828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139064</xdr:rowOff>
    </xdr:from>
    <xdr:to>
      <xdr:col>1</xdr:col>
      <xdr:colOff>676275</xdr:colOff>
      <xdr:row>79</xdr:row>
      <xdr:rowOff>69214</xdr:rowOff>
    </xdr:to>
    <xdr:sp macro="" textlink="">
      <xdr:nvSpPr>
        <xdr:cNvPr id="399" name="円/楕円 398"/>
        <xdr:cNvSpPr/>
      </xdr:nvSpPr>
      <xdr:spPr>
        <a:xfrm>
          <a:off x="1270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53991</xdr:rowOff>
    </xdr:from>
    <xdr:ext cx="762000" cy="259045"/>
    <xdr:sp macro="" textlink="">
      <xdr:nvSpPr>
        <xdr:cNvPr id="400" name="テキスト ボックス 399"/>
        <xdr:cNvSpPr txBox="1"/>
      </xdr:nvSpPr>
      <xdr:spPr>
        <a:xfrm>
          <a:off x="939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類似団体と比較すると経常収支比率は下回っている。今後も事務事業の見直しを進め経費の抑制に努める。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33274</xdr:rowOff>
    </xdr:from>
    <xdr:to>
      <xdr:col>24</xdr:col>
      <xdr:colOff>31750</xdr:colOff>
      <xdr:row>75</xdr:row>
      <xdr:rowOff>65278</xdr:rowOff>
    </xdr:to>
    <xdr:cxnSp macro="">
      <xdr:nvCxnSpPr>
        <xdr:cNvPr id="431" name="直線コネクタ 430"/>
        <xdr:cNvCxnSpPr/>
      </xdr:nvCxnSpPr>
      <xdr:spPr>
        <a:xfrm>
          <a:off x="15671800" y="128920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121429</xdr:rowOff>
    </xdr:from>
    <xdr:ext cx="762000" cy="259045"/>
    <xdr:sp macro="" textlink="">
      <xdr:nvSpPr>
        <xdr:cNvPr id="432"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115570</xdr:rowOff>
    </xdr:to>
    <xdr:cxnSp macro="">
      <xdr:nvCxnSpPr>
        <xdr:cNvPr id="434" name="直線コネクタ 433"/>
        <xdr:cNvCxnSpPr/>
      </xdr:nvCxnSpPr>
      <xdr:spPr>
        <a:xfrm flipV="1">
          <a:off x="14782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6" name="テキスト ボックス 435"/>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75</xdr:row>
      <xdr:rowOff>115570</xdr:rowOff>
    </xdr:to>
    <xdr:cxnSp macro="">
      <xdr:nvCxnSpPr>
        <xdr:cNvPr id="437" name="直線コネクタ 436"/>
        <xdr:cNvCxnSpPr/>
      </xdr:nvCxnSpPr>
      <xdr:spPr>
        <a:xfrm>
          <a:off x="13893800" y="128280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39" name="テキスト ボックス 43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83566</xdr:rowOff>
    </xdr:to>
    <xdr:cxnSp macro="">
      <xdr:nvCxnSpPr>
        <xdr:cNvPr id="440" name="直線コネクタ 439"/>
        <xdr:cNvCxnSpPr/>
      </xdr:nvCxnSpPr>
      <xdr:spPr>
        <a:xfrm flipV="1">
          <a:off x="13004800" y="128280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80281</xdr:rowOff>
    </xdr:from>
    <xdr:ext cx="762000" cy="259045"/>
    <xdr:sp macro="" textlink="">
      <xdr:nvSpPr>
        <xdr:cNvPr id="442" name="テキスト ボックス 441"/>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4" name="テキスト ボックス 44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14478</xdr:rowOff>
    </xdr:from>
    <xdr:to>
      <xdr:col>24</xdr:col>
      <xdr:colOff>82550</xdr:colOff>
      <xdr:row>75</xdr:row>
      <xdr:rowOff>116078</xdr:rowOff>
    </xdr:to>
    <xdr:sp macro="" textlink="">
      <xdr:nvSpPr>
        <xdr:cNvPr id="450" name="円/楕円 449"/>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31005</xdr:rowOff>
    </xdr:from>
    <xdr:ext cx="762000" cy="259045"/>
    <xdr:sp macro="" textlink="">
      <xdr:nvSpPr>
        <xdr:cNvPr id="451"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153924</xdr:rowOff>
    </xdr:from>
    <xdr:to>
      <xdr:col>22</xdr:col>
      <xdr:colOff>615950</xdr:colOff>
      <xdr:row>75</xdr:row>
      <xdr:rowOff>84074</xdr:rowOff>
    </xdr:to>
    <xdr:sp macro="" textlink="">
      <xdr:nvSpPr>
        <xdr:cNvPr id="452" name="円/楕円 451"/>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94251</xdr:rowOff>
    </xdr:from>
    <xdr:ext cx="736600" cy="259045"/>
    <xdr:sp macro="" textlink="">
      <xdr:nvSpPr>
        <xdr:cNvPr id="453" name="テキスト ボックス 452"/>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4" name="円/楕円 453"/>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5" name="テキスト ボックス 454"/>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6" name="円/楕円 455"/>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7" name="テキスト ボックス 456"/>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8" name="円/楕円 457"/>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9" name="テキスト ボックス 458"/>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北海道湧別町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65659</xdr:rowOff>
    </xdr:from>
    <xdr:to>
      <xdr:col>4</xdr:col>
      <xdr:colOff>1117600</xdr:colOff>
      <xdr:row>14</xdr:row>
      <xdr:rowOff>148423</xdr:rowOff>
    </xdr:to>
    <xdr:cxnSp macro="">
      <xdr:nvCxnSpPr>
        <xdr:cNvPr id="52" name="直線コネクタ 51"/>
        <xdr:cNvCxnSpPr/>
      </xdr:nvCxnSpPr>
      <xdr:spPr bwMode="auto">
        <a:xfrm flipV="1">
          <a:off x="5003800" y="2513584"/>
          <a:ext cx="647700" cy="8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138713</xdr:rowOff>
    </xdr:from>
    <xdr:to>
      <xdr:col>4</xdr:col>
      <xdr:colOff>469900</xdr:colOff>
      <xdr:row>14</xdr:row>
      <xdr:rowOff>148423</xdr:rowOff>
    </xdr:to>
    <xdr:cxnSp macro="">
      <xdr:nvCxnSpPr>
        <xdr:cNvPr id="55" name="直線コネクタ 54"/>
        <xdr:cNvCxnSpPr/>
      </xdr:nvCxnSpPr>
      <xdr:spPr bwMode="auto">
        <a:xfrm>
          <a:off x="4305300" y="2586638"/>
          <a:ext cx="698500" cy="9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138713</xdr:rowOff>
    </xdr:from>
    <xdr:to>
      <xdr:col>3</xdr:col>
      <xdr:colOff>904875</xdr:colOff>
      <xdr:row>14</xdr:row>
      <xdr:rowOff>147008</xdr:rowOff>
    </xdr:to>
    <xdr:cxnSp macro="">
      <xdr:nvCxnSpPr>
        <xdr:cNvPr id="58" name="直線コネクタ 57"/>
        <xdr:cNvCxnSpPr/>
      </xdr:nvCxnSpPr>
      <xdr:spPr bwMode="auto">
        <a:xfrm flipV="1">
          <a:off x="3606800" y="2586638"/>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76643</xdr:rowOff>
    </xdr:from>
    <xdr:to>
      <xdr:col>3</xdr:col>
      <xdr:colOff>206375</xdr:colOff>
      <xdr:row>14</xdr:row>
      <xdr:rowOff>147008</xdr:rowOff>
    </xdr:to>
    <xdr:cxnSp macro="">
      <xdr:nvCxnSpPr>
        <xdr:cNvPr id="61" name="直線コネクタ 60"/>
        <xdr:cNvCxnSpPr/>
      </xdr:nvCxnSpPr>
      <xdr:spPr bwMode="auto">
        <a:xfrm>
          <a:off x="2908300" y="2524568"/>
          <a:ext cx="698500" cy="7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14859</xdr:rowOff>
    </xdr:from>
    <xdr:to>
      <xdr:col>5</xdr:col>
      <xdr:colOff>34925</xdr:colOff>
      <xdr:row>14</xdr:row>
      <xdr:rowOff>116459</xdr:rowOff>
    </xdr:to>
    <xdr:sp macro="" textlink="">
      <xdr:nvSpPr>
        <xdr:cNvPr id="71" name="円/楕円 70"/>
        <xdr:cNvSpPr/>
      </xdr:nvSpPr>
      <xdr:spPr bwMode="auto">
        <a:xfrm>
          <a:off x="5600700" y="246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31386</xdr:rowOff>
    </xdr:from>
    <xdr:ext cx="762000" cy="259045"/>
    <xdr:sp macro="" textlink="">
      <xdr:nvSpPr>
        <xdr:cNvPr id="72" name="人口1人当たり決算額の推移該当値テキスト130"/>
        <xdr:cNvSpPr txBox="1"/>
      </xdr:nvSpPr>
      <xdr:spPr>
        <a:xfrm>
          <a:off x="5740400" y="23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160,760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97623</xdr:rowOff>
    </xdr:from>
    <xdr:to>
      <xdr:col>4</xdr:col>
      <xdr:colOff>520700</xdr:colOff>
      <xdr:row>15</xdr:row>
      <xdr:rowOff>27773</xdr:rowOff>
    </xdr:to>
    <xdr:sp macro="" textlink="">
      <xdr:nvSpPr>
        <xdr:cNvPr id="73" name="円/楕円 72"/>
        <xdr:cNvSpPr/>
      </xdr:nvSpPr>
      <xdr:spPr bwMode="auto">
        <a:xfrm>
          <a:off x="4953000" y="254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37950</xdr:rowOff>
    </xdr:from>
    <xdr:ext cx="736600" cy="259045"/>
    <xdr:sp macro="" textlink="">
      <xdr:nvSpPr>
        <xdr:cNvPr id="74" name="テキスト ボックス 73"/>
        <xdr:cNvSpPr txBox="1"/>
      </xdr:nvSpPr>
      <xdr:spPr>
        <a:xfrm>
          <a:off x="4622800" y="23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153,157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87913</xdr:rowOff>
    </xdr:from>
    <xdr:to>
      <xdr:col>3</xdr:col>
      <xdr:colOff>955675</xdr:colOff>
      <xdr:row>15</xdr:row>
      <xdr:rowOff>18063</xdr:rowOff>
    </xdr:to>
    <xdr:sp macro="" textlink="">
      <xdr:nvSpPr>
        <xdr:cNvPr id="75" name="円/楕円 74"/>
        <xdr:cNvSpPr/>
      </xdr:nvSpPr>
      <xdr:spPr bwMode="auto">
        <a:xfrm>
          <a:off x="4254500" y="253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28240</xdr:rowOff>
    </xdr:from>
    <xdr:ext cx="762000" cy="259045"/>
    <xdr:sp macro="" textlink="">
      <xdr:nvSpPr>
        <xdr:cNvPr id="76" name="テキスト ボックス 75"/>
        <xdr:cNvSpPr txBox="1"/>
      </xdr:nvSpPr>
      <xdr:spPr>
        <a:xfrm>
          <a:off x="3924300" y="230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154,049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96208</xdr:rowOff>
    </xdr:from>
    <xdr:to>
      <xdr:col>3</xdr:col>
      <xdr:colOff>257175</xdr:colOff>
      <xdr:row>15</xdr:row>
      <xdr:rowOff>26358</xdr:rowOff>
    </xdr:to>
    <xdr:sp macro="" textlink="">
      <xdr:nvSpPr>
        <xdr:cNvPr id="77" name="円/楕円 76"/>
        <xdr:cNvSpPr/>
      </xdr:nvSpPr>
      <xdr:spPr bwMode="auto">
        <a:xfrm>
          <a:off x="3556000" y="254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36535</xdr:rowOff>
    </xdr:from>
    <xdr:ext cx="762000" cy="259045"/>
    <xdr:sp macro="" textlink="">
      <xdr:nvSpPr>
        <xdr:cNvPr id="78" name="テキスト ボックス 77"/>
        <xdr:cNvSpPr txBox="1"/>
      </xdr:nvSpPr>
      <xdr:spPr>
        <a:xfrm>
          <a:off x="3225800" y="231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25843</xdr:rowOff>
    </xdr:from>
    <xdr:to>
      <xdr:col>2</xdr:col>
      <xdr:colOff>692150</xdr:colOff>
      <xdr:row>14</xdr:row>
      <xdr:rowOff>127443</xdr:rowOff>
    </xdr:to>
    <xdr:sp macro="" textlink="">
      <xdr:nvSpPr>
        <xdr:cNvPr id="79" name="円/楕円 78"/>
        <xdr:cNvSpPr/>
      </xdr:nvSpPr>
      <xdr:spPr bwMode="auto">
        <a:xfrm>
          <a:off x="2857500" y="247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137620</xdr:rowOff>
    </xdr:from>
    <xdr:ext cx="762000" cy="259045"/>
    <xdr:sp macro="" textlink="">
      <xdr:nvSpPr>
        <xdr:cNvPr id="80" name="テキスト ボックス 79"/>
        <xdr:cNvSpPr txBox="1"/>
      </xdr:nvSpPr>
      <xdr:spPr>
        <a:xfrm>
          <a:off x="2527300" y="224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71770</xdr:rowOff>
    </xdr:from>
    <xdr:to>
      <xdr:col>4</xdr:col>
      <xdr:colOff>1117600</xdr:colOff>
      <xdr:row>35</xdr:row>
      <xdr:rowOff>194277</xdr:rowOff>
    </xdr:to>
    <xdr:cxnSp macro="">
      <xdr:nvCxnSpPr>
        <xdr:cNvPr id="113" name="直線コネクタ 112"/>
        <xdr:cNvCxnSpPr/>
      </xdr:nvCxnSpPr>
      <xdr:spPr bwMode="auto">
        <a:xfrm>
          <a:off x="5003800" y="6682120"/>
          <a:ext cx="647700" cy="12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216954</xdr:rowOff>
    </xdr:from>
    <xdr:to>
      <xdr:col>4</xdr:col>
      <xdr:colOff>469900</xdr:colOff>
      <xdr:row>35</xdr:row>
      <xdr:rowOff>71770</xdr:rowOff>
    </xdr:to>
    <xdr:cxnSp macro="">
      <xdr:nvCxnSpPr>
        <xdr:cNvPr id="116" name="直線コネクタ 115"/>
        <xdr:cNvCxnSpPr/>
      </xdr:nvCxnSpPr>
      <xdr:spPr bwMode="auto">
        <a:xfrm>
          <a:off x="4305300" y="6484404"/>
          <a:ext cx="698500" cy="19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137927</xdr:rowOff>
    </xdr:from>
    <xdr:to>
      <xdr:col>3</xdr:col>
      <xdr:colOff>904875</xdr:colOff>
      <xdr:row>34</xdr:row>
      <xdr:rowOff>216954</xdr:rowOff>
    </xdr:to>
    <xdr:cxnSp macro="">
      <xdr:nvCxnSpPr>
        <xdr:cNvPr id="119" name="直線コネクタ 118"/>
        <xdr:cNvCxnSpPr/>
      </xdr:nvCxnSpPr>
      <xdr:spPr bwMode="auto">
        <a:xfrm>
          <a:off x="3606800" y="6405377"/>
          <a:ext cx="698500" cy="7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137927</xdr:rowOff>
    </xdr:from>
    <xdr:to>
      <xdr:col>3</xdr:col>
      <xdr:colOff>206375</xdr:colOff>
      <xdr:row>34</xdr:row>
      <xdr:rowOff>196746</xdr:rowOff>
    </xdr:to>
    <xdr:cxnSp macro="">
      <xdr:nvCxnSpPr>
        <xdr:cNvPr id="122" name="直線コネクタ 121"/>
        <xdr:cNvCxnSpPr/>
      </xdr:nvCxnSpPr>
      <xdr:spPr bwMode="auto">
        <a:xfrm flipV="1">
          <a:off x="2908300" y="6405377"/>
          <a:ext cx="698500" cy="58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143477</xdr:rowOff>
    </xdr:from>
    <xdr:to>
      <xdr:col>5</xdr:col>
      <xdr:colOff>34925</xdr:colOff>
      <xdr:row>35</xdr:row>
      <xdr:rowOff>245077</xdr:rowOff>
    </xdr:to>
    <xdr:sp macro="" textlink="">
      <xdr:nvSpPr>
        <xdr:cNvPr id="132" name="円/楕円 131"/>
        <xdr:cNvSpPr/>
      </xdr:nvSpPr>
      <xdr:spPr bwMode="auto">
        <a:xfrm>
          <a:off x="5600700" y="675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331454</xdr:rowOff>
    </xdr:from>
    <xdr:ext cx="762000" cy="259045"/>
    <xdr:sp macro="" textlink="">
      <xdr:nvSpPr>
        <xdr:cNvPr id="133" name="人口1人当たり決算額の推移該当値テキスト445"/>
        <xdr:cNvSpPr txBox="1"/>
      </xdr:nvSpPr>
      <xdr:spPr>
        <a:xfrm>
          <a:off x="5740400" y="659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20970</xdr:rowOff>
    </xdr:from>
    <xdr:to>
      <xdr:col>4</xdr:col>
      <xdr:colOff>520700</xdr:colOff>
      <xdr:row>35</xdr:row>
      <xdr:rowOff>122570</xdr:rowOff>
    </xdr:to>
    <xdr:sp macro="" textlink="">
      <xdr:nvSpPr>
        <xdr:cNvPr id="134" name="円/楕円 133"/>
        <xdr:cNvSpPr/>
      </xdr:nvSpPr>
      <xdr:spPr bwMode="auto">
        <a:xfrm>
          <a:off x="4953000" y="663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132747</xdr:rowOff>
    </xdr:from>
    <xdr:ext cx="736600" cy="259045"/>
    <xdr:sp macro="" textlink="">
      <xdr:nvSpPr>
        <xdr:cNvPr id="135" name="テキスト ボックス 134"/>
        <xdr:cNvSpPr txBox="1"/>
      </xdr:nvSpPr>
      <xdr:spPr>
        <a:xfrm>
          <a:off x="4622800" y="640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166154</xdr:rowOff>
    </xdr:from>
    <xdr:to>
      <xdr:col>3</xdr:col>
      <xdr:colOff>955675</xdr:colOff>
      <xdr:row>34</xdr:row>
      <xdr:rowOff>267754</xdr:rowOff>
    </xdr:to>
    <xdr:sp macro="" textlink="">
      <xdr:nvSpPr>
        <xdr:cNvPr id="136" name="円/楕円 135"/>
        <xdr:cNvSpPr/>
      </xdr:nvSpPr>
      <xdr:spPr bwMode="auto">
        <a:xfrm>
          <a:off x="4254500" y="643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277931</xdr:rowOff>
    </xdr:from>
    <xdr:ext cx="762000" cy="259045"/>
    <xdr:sp macro="" textlink="">
      <xdr:nvSpPr>
        <xdr:cNvPr id="137" name="テキスト ボックス 136"/>
        <xdr:cNvSpPr txBox="1"/>
      </xdr:nvSpPr>
      <xdr:spPr>
        <a:xfrm>
          <a:off x="3924300" y="62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87127</xdr:rowOff>
    </xdr:from>
    <xdr:to>
      <xdr:col>3</xdr:col>
      <xdr:colOff>257175</xdr:colOff>
      <xdr:row>34</xdr:row>
      <xdr:rowOff>188727</xdr:rowOff>
    </xdr:to>
    <xdr:sp macro="" textlink="">
      <xdr:nvSpPr>
        <xdr:cNvPr id="138" name="円/楕円 137"/>
        <xdr:cNvSpPr/>
      </xdr:nvSpPr>
      <xdr:spPr bwMode="auto">
        <a:xfrm>
          <a:off x="3556000" y="635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198904</xdr:rowOff>
    </xdr:from>
    <xdr:ext cx="762000" cy="259045"/>
    <xdr:sp macro="" textlink="">
      <xdr:nvSpPr>
        <xdr:cNvPr id="139" name="テキスト ボックス 138"/>
        <xdr:cNvSpPr txBox="1"/>
      </xdr:nvSpPr>
      <xdr:spPr>
        <a:xfrm>
          <a:off x="3225800" y="612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145946</xdr:rowOff>
    </xdr:from>
    <xdr:to>
      <xdr:col>2</xdr:col>
      <xdr:colOff>692150</xdr:colOff>
      <xdr:row>34</xdr:row>
      <xdr:rowOff>247546</xdr:rowOff>
    </xdr:to>
    <xdr:sp macro="" textlink="">
      <xdr:nvSpPr>
        <xdr:cNvPr id="140" name="円/楕円 139"/>
        <xdr:cNvSpPr/>
      </xdr:nvSpPr>
      <xdr:spPr bwMode="auto">
        <a:xfrm>
          <a:off x="2857500" y="641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257723</xdr:rowOff>
    </xdr:from>
    <xdr:ext cx="762000" cy="259045"/>
    <xdr:sp macro="" textlink="">
      <xdr:nvSpPr>
        <xdr:cNvPr id="141" name="テキスト ボックス 140"/>
        <xdr:cNvSpPr txBox="1"/>
      </xdr:nvSpPr>
      <xdr:spPr>
        <a:xfrm>
          <a:off x="2527300" y="618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経費の節減を図って積立を行い年々増加しており、実質収支も黒字となっている。実質単年度収支は財政調整基金積立額が前年より減少したため減となっている。今後も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経年における構造の大きな変化は見られないが、今後も算入のある公債の借入など計画的な借入により、元利償還金の抑制に努める。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の減による将来負担額の減及び財政調整基金の積立等による充当可能財源の増加により、将来負担金額は発生していない。今後も計画的な基金への積立や地方債発行の抑制を行い、健全財政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8929201</v>
      </c>
      <c r="BO4" s="349"/>
      <c r="BP4" s="349"/>
      <c r="BQ4" s="349"/>
      <c r="BR4" s="349"/>
      <c r="BS4" s="349"/>
      <c r="BT4" s="349"/>
      <c r="BU4" s="350"/>
      <c r="BV4" s="348">
        <v>9040439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8538190</v>
      </c>
      <c r="BO5" s="417"/>
      <c r="BP5" s="417"/>
      <c r="BQ5" s="417"/>
      <c r="BR5" s="417"/>
      <c r="BS5" s="417"/>
      <c r="BT5" s="417"/>
      <c r="BU5" s="418"/>
      <c r="BV5" s="416">
        <v>8599538</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76.8</v>
      </c>
      <c r="CU5" s="383"/>
      <c r="CV5" s="383"/>
      <c r="CW5" s="383"/>
      <c r="CX5" s="383"/>
      <c r="CY5" s="383"/>
      <c r="CZ5" s="383"/>
      <c r="DA5" s="384"/>
      <c r="DB5" s="382">
        <v>77</v>
      </c>
      <c r="DC5" s="383"/>
      <c r="DD5" s="383"/>
      <c r="DE5" s="383"/>
      <c r="DF5" s="383"/>
      <c r="DG5" s="383"/>
      <c r="DH5" s="383"/>
      <c r="DI5" s="384"/>
      <c r="DJ5" s="137"/>
      <c r="DK5" s="137"/>
      <c r="DL5" s="137"/>
      <c r="DM5" s="137"/>
      <c r="DN5" s="137"/>
      <c r="DO5" s="137"/>
    </row>
    <row r="6" spans="1:119" ht="18.75" customHeight="1" x14ac:dyDescent="0.15">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391011</v>
      </c>
      <c r="BO6" s="417"/>
      <c r="BP6" s="417"/>
      <c r="BQ6" s="417"/>
      <c r="BR6" s="417"/>
      <c r="BS6" s="417"/>
      <c r="BT6" s="417"/>
      <c r="BU6" s="418"/>
      <c r="BV6" s="416">
        <v>440901</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81.099999999999994</v>
      </c>
      <c r="CU6" s="423"/>
      <c r="CV6" s="423"/>
      <c r="CW6" s="423"/>
      <c r="CX6" s="423"/>
      <c r="CY6" s="423"/>
      <c r="CZ6" s="423"/>
      <c r="DA6" s="424"/>
      <c r="DB6" s="422">
        <v>81.3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35966</v>
      </c>
      <c r="BO7" s="417"/>
      <c r="BP7" s="417"/>
      <c r="BQ7" s="417"/>
      <c r="BR7" s="417"/>
      <c r="BS7" s="417"/>
      <c r="BT7" s="417"/>
      <c r="BU7" s="418"/>
      <c r="BV7" s="416">
        <v>90066</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6017976</v>
      </c>
      <c r="CU7" s="417"/>
      <c r="CV7" s="417"/>
      <c r="CW7" s="417"/>
      <c r="CX7" s="417"/>
      <c r="CY7" s="417"/>
      <c r="CZ7" s="417"/>
      <c r="DA7" s="418"/>
      <c r="DB7" s="416">
        <v>6030502</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355045</v>
      </c>
      <c r="BO8" s="417"/>
      <c r="BP8" s="417"/>
      <c r="BQ8" s="417"/>
      <c r="BR8" s="417"/>
      <c r="BS8" s="417"/>
      <c r="BT8" s="417"/>
      <c r="BU8" s="418"/>
      <c r="BV8" s="416">
        <v>350835</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0.22</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10041</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4210</v>
      </c>
      <c r="BO9" s="417"/>
      <c r="BP9" s="417"/>
      <c r="BQ9" s="417"/>
      <c r="BR9" s="417"/>
      <c r="BS9" s="417"/>
      <c r="BT9" s="417"/>
      <c r="BU9" s="418"/>
      <c r="BV9" s="416">
        <v>-47050</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16.7</v>
      </c>
      <c r="CU9" s="383"/>
      <c r="CV9" s="383"/>
      <c r="CW9" s="383"/>
      <c r="CX9" s="383"/>
      <c r="CY9" s="383"/>
      <c r="CZ9" s="383"/>
      <c r="DA9" s="384"/>
      <c r="DB9" s="382">
        <v>17.899999999999999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09"/>
      <c r="N10" s="409"/>
      <c r="O10" s="409"/>
      <c r="P10" s="409"/>
      <c r="Q10" s="410"/>
      <c r="R10" s="436">
        <v>10758</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416347</v>
      </c>
      <c r="BO10" s="417"/>
      <c r="BP10" s="417"/>
      <c r="BQ10" s="417"/>
      <c r="BR10" s="417"/>
      <c r="BS10" s="417"/>
      <c r="BT10" s="417"/>
      <c r="BU10" s="418"/>
      <c r="BV10" s="416">
        <v>525125</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9715</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v>500</v>
      </c>
      <c r="BO12" s="417"/>
      <c r="BP12" s="417"/>
      <c r="BQ12" s="417"/>
      <c r="BR12" s="417"/>
      <c r="BS12" s="417"/>
      <c r="BT12" s="417"/>
      <c r="BU12" s="418"/>
      <c r="BV12" s="416">
        <v>500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9602</v>
      </c>
      <c r="S13" s="467"/>
      <c r="T13" s="467"/>
      <c r="U13" s="467"/>
      <c r="V13" s="468"/>
      <c r="W13" s="395" t="s">
        <v>124</v>
      </c>
      <c r="X13" s="396"/>
      <c r="Y13" s="396"/>
      <c r="Z13" s="396"/>
      <c r="AA13" s="396"/>
      <c r="AB13" s="386"/>
      <c r="AC13" s="436">
        <v>1686</v>
      </c>
      <c r="AD13" s="437"/>
      <c r="AE13" s="437"/>
      <c r="AF13" s="437"/>
      <c r="AG13" s="476"/>
      <c r="AH13" s="436">
        <v>1745</v>
      </c>
      <c r="AI13" s="437"/>
      <c r="AJ13" s="437"/>
      <c r="AK13" s="437"/>
      <c r="AL13" s="438"/>
      <c r="AM13" s="408" t="s">
        <v>125</v>
      </c>
      <c r="AN13" s="409"/>
      <c r="AO13" s="409"/>
      <c r="AP13" s="409"/>
      <c r="AQ13" s="409"/>
      <c r="AR13" s="409"/>
      <c r="AS13" s="409"/>
      <c r="AT13" s="410"/>
      <c r="AU13" s="411" t="s">
        <v>119</v>
      </c>
      <c r="AV13" s="412"/>
      <c r="AW13" s="412"/>
      <c r="AX13" s="412"/>
      <c r="AY13" s="413" t="s">
        <v>126</v>
      </c>
      <c r="AZ13" s="414"/>
      <c r="BA13" s="414"/>
      <c r="BB13" s="414"/>
      <c r="BC13" s="414"/>
      <c r="BD13" s="414"/>
      <c r="BE13" s="414"/>
      <c r="BF13" s="414"/>
      <c r="BG13" s="414"/>
      <c r="BH13" s="414"/>
      <c r="BI13" s="414"/>
      <c r="BJ13" s="414"/>
      <c r="BK13" s="414"/>
      <c r="BL13" s="414"/>
      <c r="BM13" s="415"/>
      <c r="BN13" s="416">
        <v>420057</v>
      </c>
      <c r="BO13" s="417"/>
      <c r="BP13" s="417"/>
      <c r="BQ13" s="417"/>
      <c r="BR13" s="417"/>
      <c r="BS13" s="417"/>
      <c r="BT13" s="417"/>
      <c r="BU13" s="418"/>
      <c r="BV13" s="416">
        <v>477575</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11.1</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9812</v>
      </c>
      <c r="S14" s="467"/>
      <c r="T14" s="467"/>
      <c r="U14" s="467"/>
      <c r="V14" s="468"/>
      <c r="W14" s="375"/>
      <c r="X14" s="376"/>
      <c r="Y14" s="376"/>
      <c r="Z14" s="376"/>
      <c r="AA14" s="376"/>
      <c r="AB14" s="365"/>
      <c r="AC14" s="469">
        <v>33.6</v>
      </c>
      <c r="AD14" s="470"/>
      <c r="AE14" s="470"/>
      <c r="AF14" s="470"/>
      <c r="AG14" s="471"/>
      <c r="AH14" s="469">
        <v>32</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9713</v>
      </c>
      <c r="S15" s="467"/>
      <c r="T15" s="467"/>
      <c r="U15" s="467"/>
      <c r="V15" s="468"/>
      <c r="W15" s="395" t="s">
        <v>130</v>
      </c>
      <c r="X15" s="396"/>
      <c r="Y15" s="396"/>
      <c r="Z15" s="396"/>
      <c r="AA15" s="396"/>
      <c r="AB15" s="386"/>
      <c r="AC15" s="436">
        <v>1128</v>
      </c>
      <c r="AD15" s="437"/>
      <c r="AE15" s="437"/>
      <c r="AF15" s="437"/>
      <c r="AG15" s="476"/>
      <c r="AH15" s="436">
        <v>1401</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1043757</v>
      </c>
      <c r="BO15" s="349"/>
      <c r="BP15" s="349"/>
      <c r="BQ15" s="349"/>
      <c r="BR15" s="349"/>
      <c r="BS15" s="349"/>
      <c r="BT15" s="349"/>
      <c r="BU15" s="350"/>
      <c r="BV15" s="348">
        <v>1010842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22.5</v>
      </c>
      <c r="AD16" s="470"/>
      <c r="AE16" s="470"/>
      <c r="AF16" s="470"/>
      <c r="AG16" s="471"/>
      <c r="AH16" s="469">
        <v>25.7</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4696853</v>
      </c>
      <c r="BO16" s="417"/>
      <c r="BP16" s="417"/>
      <c r="BQ16" s="417"/>
      <c r="BR16" s="417"/>
      <c r="BS16" s="417"/>
      <c r="BT16" s="417"/>
      <c r="BU16" s="418"/>
      <c r="BV16" s="416">
        <v>4732228</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136</v>
      </c>
      <c r="N17" s="492"/>
      <c r="O17" s="492"/>
      <c r="P17" s="492"/>
      <c r="Q17" s="493"/>
      <c r="R17" s="488" t="s">
        <v>137</v>
      </c>
      <c r="S17" s="489"/>
      <c r="T17" s="489"/>
      <c r="U17" s="489"/>
      <c r="V17" s="490"/>
      <c r="W17" s="395" t="s">
        <v>138</v>
      </c>
      <c r="X17" s="396"/>
      <c r="Y17" s="396"/>
      <c r="Z17" s="396"/>
      <c r="AA17" s="396"/>
      <c r="AB17" s="386"/>
      <c r="AC17" s="436">
        <v>2203</v>
      </c>
      <c r="AD17" s="437"/>
      <c r="AE17" s="437"/>
      <c r="AF17" s="437"/>
      <c r="AG17" s="476"/>
      <c r="AH17" s="436">
        <v>2310</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1351219</v>
      </c>
      <c r="BO17" s="417"/>
      <c r="BP17" s="417"/>
      <c r="BQ17" s="417"/>
      <c r="BR17" s="417"/>
      <c r="BS17" s="417"/>
      <c r="BT17" s="417"/>
      <c r="BU17" s="418"/>
      <c r="BV17" s="416">
        <v>1297281</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505.74</v>
      </c>
      <c r="M18" s="498"/>
      <c r="N18" s="498"/>
      <c r="O18" s="498"/>
      <c r="P18" s="498"/>
      <c r="Q18" s="498"/>
      <c r="R18" s="499"/>
      <c r="S18" s="499"/>
      <c r="T18" s="499"/>
      <c r="U18" s="499"/>
      <c r="V18" s="500"/>
      <c r="W18" s="397"/>
      <c r="X18" s="398"/>
      <c r="Y18" s="398"/>
      <c r="Z18" s="398"/>
      <c r="AA18" s="398"/>
      <c r="AB18" s="389"/>
      <c r="AC18" s="501">
        <v>43.9</v>
      </c>
      <c r="AD18" s="502"/>
      <c r="AE18" s="502"/>
      <c r="AF18" s="502"/>
      <c r="AG18" s="503"/>
      <c r="AH18" s="501">
        <v>42.3</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4635870</v>
      </c>
      <c r="BO18" s="417"/>
      <c r="BP18" s="417"/>
      <c r="BQ18" s="417"/>
      <c r="BR18" s="417"/>
      <c r="BS18" s="417"/>
      <c r="BT18" s="417"/>
      <c r="BU18" s="418"/>
      <c r="BV18" s="416">
        <v>4727423</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7025935</v>
      </c>
      <c r="BO19" s="417"/>
      <c r="BP19" s="417"/>
      <c r="BQ19" s="417"/>
      <c r="BR19" s="417"/>
      <c r="BS19" s="417"/>
      <c r="BT19" s="417"/>
      <c r="BU19" s="418"/>
      <c r="BV19" s="416">
        <v>6967730</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4010</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3" t="s">
        <v>150</v>
      </c>
      <c r="AI22" s="396"/>
      <c r="AJ22" s="396"/>
      <c r="AK22" s="396"/>
      <c r="AL22" s="386"/>
      <c r="AM22" s="533" t="s">
        <v>151</v>
      </c>
      <c r="AN22" s="534"/>
      <c r="AO22" s="534"/>
      <c r="AP22" s="534"/>
      <c r="AQ22" s="534"/>
      <c r="AR22" s="535"/>
      <c r="AS22" s="524" t="s">
        <v>148</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152</v>
      </c>
      <c r="AZ23" s="346"/>
      <c r="BA23" s="346"/>
      <c r="BB23" s="346"/>
      <c r="BC23" s="346"/>
      <c r="BD23" s="346"/>
      <c r="BE23" s="346"/>
      <c r="BF23" s="346"/>
      <c r="BG23" s="346"/>
      <c r="BH23" s="346"/>
      <c r="BI23" s="346"/>
      <c r="BJ23" s="346"/>
      <c r="BK23" s="346"/>
      <c r="BL23" s="346"/>
      <c r="BM23" s="347"/>
      <c r="BN23" s="416">
        <v>9911364</v>
      </c>
      <c r="BO23" s="417"/>
      <c r="BP23" s="417"/>
      <c r="BQ23" s="417"/>
      <c r="BR23" s="417"/>
      <c r="BS23" s="417"/>
      <c r="BT23" s="417"/>
      <c r="BU23" s="418"/>
      <c r="BV23" s="416">
        <v>10042071</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09"/>
      <c r="G24" s="409"/>
      <c r="H24" s="409"/>
      <c r="I24" s="409"/>
      <c r="J24" s="409"/>
      <c r="K24" s="410"/>
      <c r="L24" s="436">
        <v>1</v>
      </c>
      <c r="M24" s="437"/>
      <c r="N24" s="437"/>
      <c r="O24" s="437"/>
      <c r="P24" s="476"/>
      <c r="Q24" s="436">
        <v>7000</v>
      </c>
      <c r="R24" s="437"/>
      <c r="S24" s="437"/>
      <c r="T24" s="437"/>
      <c r="U24" s="437"/>
      <c r="V24" s="476"/>
      <c r="W24" s="531"/>
      <c r="X24" s="519"/>
      <c r="Y24" s="520"/>
      <c r="Z24" s="435" t="s">
        <v>154</v>
      </c>
      <c r="AA24" s="409"/>
      <c r="AB24" s="409"/>
      <c r="AC24" s="409"/>
      <c r="AD24" s="409"/>
      <c r="AE24" s="409"/>
      <c r="AF24" s="409"/>
      <c r="AG24" s="410"/>
      <c r="AH24" s="436">
        <v>157</v>
      </c>
      <c r="AI24" s="437"/>
      <c r="AJ24" s="437"/>
      <c r="AK24" s="437"/>
      <c r="AL24" s="476"/>
      <c r="AM24" s="436">
        <v>488270</v>
      </c>
      <c r="AN24" s="437"/>
      <c r="AO24" s="437"/>
      <c r="AP24" s="437"/>
      <c r="AQ24" s="437"/>
      <c r="AR24" s="476"/>
      <c r="AS24" s="436">
        <v>3110</v>
      </c>
      <c r="AT24" s="437"/>
      <c r="AU24" s="437"/>
      <c r="AV24" s="437"/>
      <c r="AW24" s="437"/>
      <c r="AX24" s="438"/>
      <c r="AY24" s="541" t="s">
        <v>155</v>
      </c>
      <c r="AZ24" s="542"/>
      <c r="BA24" s="542"/>
      <c r="BB24" s="542"/>
      <c r="BC24" s="542"/>
      <c r="BD24" s="542"/>
      <c r="BE24" s="542"/>
      <c r="BF24" s="542"/>
      <c r="BG24" s="542"/>
      <c r="BH24" s="542"/>
      <c r="BI24" s="542"/>
      <c r="BJ24" s="542"/>
      <c r="BK24" s="542"/>
      <c r="BL24" s="542"/>
      <c r="BM24" s="543"/>
      <c r="BN24" s="416">
        <v>9729048</v>
      </c>
      <c r="BO24" s="417"/>
      <c r="BP24" s="417"/>
      <c r="BQ24" s="417"/>
      <c r="BR24" s="417"/>
      <c r="BS24" s="417"/>
      <c r="BT24" s="417"/>
      <c r="BU24" s="418"/>
      <c r="BV24" s="416">
        <v>9832758</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09"/>
      <c r="G25" s="409"/>
      <c r="H25" s="409"/>
      <c r="I25" s="409"/>
      <c r="J25" s="409"/>
      <c r="K25" s="410"/>
      <c r="L25" s="436">
        <v>1</v>
      </c>
      <c r="M25" s="437"/>
      <c r="N25" s="437"/>
      <c r="O25" s="437"/>
      <c r="P25" s="476"/>
      <c r="Q25" s="436">
        <v>5800</v>
      </c>
      <c r="R25" s="437"/>
      <c r="S25" s="437"/>
      <c r="T25" s="437"/>
      <c r="U25" s="437"/>
      <c r="V25" s="476"/>
      <c r="W25" s="531"/>
      <c r="X25" s="519"/>
      <c r="Y25" s="520"/>
      <c r="Z25" s="435" t="s">
        <v>157</v>
      </c>
      <c r="AA25" s="409"/>
      <c r="AB25" s="409"/>
      <c r="AC25" s="409"/>
      <c r="AD25" s="409"/>
      <c r="AE25" s="409"/>
      <c r="AF25" s="409"/>
      <c r="AG25" s="410"/>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495424</v>
      </c>
      <c r="BO25" s="349"/>
      <c r="BP25" s="349"/>
      <c r="BQ25" s="349"/>
      <c r="BR25" s="349"/>
      <c r="BS25" s="349"/>
      <c r="BT25" s="349"/>
      <c r="BU25" s="350"/>
      <c r="BV25" s="348">
        <v>697642</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09"/>
      <c r="G26" s="409"/>
      <c r="H26" s="409"/>
      <c r="I26" s="409"/>
      <c r="J26" s="409"/>
      <c r="K26" s="410"/>
      <c r="L26" s="436">
        <v>1</v>
      </c>
      <c r="M26" s="437"/>
      <c r="N26" s="437"/>
      <c r="O26" s="437"/>
      <c r="P26" s="476"/>
      <c r="Q26" s="436">
        <v>5300</v>
      </c>
      <c r="R26" s="437"/>
      <c r="S26" s="437"/>
      <c r="T26" s="437"/>
      <c r="U26" s="437"/>
      <c r="V26" s="476"/>
      <c r="W26" s="531"/>
      <c r="X26" s="519"/>
      <c r="Y26" s="520"/>
      <c r="Z26" s="435" t="s">
        <v>160</v>
      </c>
      <c r="AA26" s="547"/>
      <c r="AB26" s="547"/>
      <c r="AC26" s="547"/>
      <c r="AD26" s="547"/>
      <c r="AE26" s="547"/>
      <c r="AF26" s="547"/>
      <c r="AG26" s="548"/>
      <c r="AH26" s="436">
        <v>4</v>
      </c>
      <c r="AI26" s="437"/>
      <c r="AJ26" s="437"/>
      <c r="AK26" s="437"/>
      <c r="AL26" s="476"/>
      <c r="AM26" s="436">
        <v>11684</v>
      </c>
      <c r="AN26" s="437"/>
      <c r="AO26" s="437"/>
      <c r="AP26" s="437"/>
      <c r="AQ26" s="437"/>
      <c r="AR26" s="476"/>
      <c r="AS26" s="436">
        <v>2921</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122</v>
      </c>
      <c r="BO26" s="417"/>
      <c r="BP26" s="417"/>
      <c r="BQ26" s="417"/>
      <c r="BR26" s="417"/>
      <c r="BS26" s="417"/>
      <c r="BT26" s="417"/>
      <c r="BU26" s="418"/>
      <c r="BV26" s="416" t="s">
        <v>122</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09"/>
      <c r="G27" s="409"/>
      <c r="H27" s="409"/>
      <c r="I27" s="409"/>
      <c r="J27" s="409"/>
      <c r="K27" s="410"/>
      <c r="L27" s="436">
        <v>1</v>
      </c>
      <c r="M27" s="437"/>
      <c r="N27" s="437"/>
      <c r="O27" s="437"/>
      <c r="P27" s="476"/>
      <c r="Q27" s="436">
        <v>2610</v>
      </c>
      <c r="R27" s="437"/>
      <c r="S27" s="437"/>
      <c r="T27" s="437"/>
      <c r="U27" s="437"/>
      <c r="V27" s="476"/>
      <c r="W27" s="531"/>
      <c r="X27" s="519"/>
      <c r="Y27" s="520"/>
      <c r="Z27" s="435" t="s">
        <v>163</v>
      </c>
      <c r="AA27" s="409"/>
      <c r="AB27" s="409"/>
      <c r="AC27" s="409"/>
      <c r="AD27" s="409"/>
      <c r="AE27" s="409"/>
      <c r="AF27" s="409"/>
      <c r="AG27" s="410"/>
      <c r="AH27" s="436">
        <v>3</v>
      </c>
      <c r="AI27" s="437"/>
      <c r="AJ27" s="437"/>
      <c r="AK27" s="437"/>
      <c r="AL27" s="476"/>
      <c r="AM27" s="436">
        <v>10413</v>
      </c>
      <c r="AN27" s="437"/>
      <c r="AO27" s="437"/>
      <c r="AP27" s="437"/>
      <c r="AQ27" s="437"/>
      <c r="AR27" s="476"/>
      <c r="AS27" s="436">
        <v>3471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4" t="s">
        <v>122</v>
      </c>
      <c r="BO27" s="545"/>
      <c r="BP27" s="545"/>
      <c r="BQ27" s="545"/>
      <c r="BR27" s="545"/>
      <c r="BS27" s="545"/>
      <c r="BT27" s="545"/>
      <c r="BU27" s="546"/>
      <c r="BV27" s="544" t="s">
        <v>122</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09"/>
      <c r="G28" s="409"/>
      <c r="H28" s="409"/>
      <c r="I28" s="409"/>
      <c r="J28" s="409"/>
      <c r="K28" s="410"/>
      <c r="L28" s="436">
        <v>1</v>
      </c>
      <c r="M28" s="437"/>
      <c r="N28" s="437"/>
      <c r="O28" s="437"/>
      <c r="P28" s="476"/>
      <c r="Q28" s="436">
        <v>2115</v>
      </c>
      <c r="R28" s="437"/>
      <c r="S28" s="437"/>
      <c r="T28" s="437"/>
      <c r="U28" s="437"/>
      <c r="V28" s="476"/>
      <c r="W28" s="531"/>
      <c r="X28" s="519"/>
      <c r="Y28" s="520"/>
      <c r="Z28" s="435" t="s">
        <v>166</v>
      </c>
      <c r="AA28" s="409"/>
      <c r="AB28" s="409"/>
      <c r="AC28" s="409"/>
      <c r="AD28" s="409"/>
      <c r="AE28" s="409"/>
      <c r="AF28" s="409"/>
      <c r="AG28" s="410"/>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3133790</v>
      </c>
      <c r="BO28" s="349"/>
      <c r="BP28" s="349"/>
      <c r="BQ28" s="349"/>
      <c r="BR28" s="349"/>
      <c r="BS28" s="349"/>
      <c r="BT28" s="349"/>
      <c r="BU28" s="350"/>
      <c r="BV28" s="348">
        <v>2717943</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09"/>
      <c r="G29" s="409"/>
      <c r="H29" s="409"/>
      <c r="I29" s="409"/>
      <c r="J29" s="409"/>
      <c r="K29" s="410"/>
      <c r="L29" s="436">
        <v>11</v>
      </c>
      <c r="M29" s="437"/>
      <c r="N29" s="437"/>
      <c r="O29" s="437"/>
      <c r="P29" s="476"/>
      <c r="Q29" s="436">
        <v>1755</v>
      </c>
      <c r="R29" s="437"/>
      <c r="S29" s="437"/>
      <c r="T29" s="437"/>
      <c r="U29" s="437"/>
      <c r="V29" s="476"/>
      <c r="W29" s="531"/>
      <c r="X29" s="519"/>
      <c r="Y29" s="520"/>
      <c r="Z29" s="435" t="s">
        <v>170</v>
      </c>
      <c r="AA29" s="409"/>
      <c r="AB29" s="409"/>
      <c r="AC29" s="409"/>
      <c r="AD29" s="409"/>
      <c r="AE29" s="409"/>
      <c r="AF29" s="409"/>
      <c r="AG29" s="410"/>
      <c r="AH29" s="436">
        <v>160</v>
      </c>
      <c r="AI29" s="437"/>
      <c r="AJ29" s="437"/>
      <c r="AK29" s="437"/>
      <c r="AL29" s="476"/>
      <c r="AM29" s="436">
        <v>498683</v>
      </c>
      <c r="AN29" s="437"/>
      <c r="AO29" s="437"/>
      <c r="AP29" s="437"/>
      <c r="AQ29" s="437"/>
      <c r="AR29" s="476"/>
      <c r="AS29" s="436">
        <v>3117</v>
      </c>
      <c r="AT29" s="437"/>
      <c r="AU29" s="437"/>
      <c r="AV29" s="437"/>
      <c r="AW29" s="437"/>
      <c r="AX29" s="438"/>
      <c r="AY29" s="558"/>
      <c r="AZ29" s="559"/>
      <c r="BA29" s="559"/>
      <c r="BB29" s="560"/>
      <c r="BC29" s="413" t="s">
        <v>171</v>
      </c>
      <c r="BD29" s="414"/>
      <c r="BE29" s="414"/>
      <c r="BF29" s="414"/>
      <c r="BG29" s="414"/>
      <c r="BH29" s="414"/>
      <c r="BI29" s="414"/>
      <c r="BJ29" s="414"/>
      <c r="BK29" s="414"/>
      <c r="BL29" s="414"/>
      <c r="BM29" s="415"/>
      <c r="BN29" s="416">
        <v>942390</v>
      </c>
      <c r="BO29" s="417"/>
      <c r="BP29" s="417"/>
      <c r="BQ29" s="417"/>
      <c r="BR29" s="417"/>
      <c r="BS29" s="417"/>
      <c r="BT29" s="417"/>
      <c r="BU29" s="418"/>
      <c r="BV29" s="416">
        <v>941723</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172</v>
      </c>
      <c r="AA30" s="553"/>
      <c r="AB30" s="553"/>
      <c r="AC30" s="553"/>
      <c r="AD30" s="553"/>
      <c r="AE30" s="553"/>
      <c r="AF30" s="553"/>
      <c r="AG30" s="554"/>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173</v>
      </c>
      <c r="BD30" s="542"/>
      <c r="BE30" s="542"/>
      <c r="BF30" s="542"/>
      <c r="BG30" s="542"/>
      <c r="BH30" s="542"/>
      <c r="BI30" s="542"/>
      <c r="BJ30" s="542"/>
      <c r="BK30" s="542"/>
      <c r="BL30" s="542"/>
      <c r="BM30" s="543"/>
      <c r="BN30" s="544">
        <v>2871197</v>
      </c>
      <c r="BO30" s="545"/>
      <c r="BP30" s="545"/>
      <c r="BQ30" s="545"/>
      <c r="BR30" s="545"/>
      <c r="BS30" s="545"/>
      <c r="BT30" s="545"/>
      <c r="BU30" s="546"/>
      <c r="BV30" s="544">
        <v>2841892</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遠軽地区広域組合</v>
      </c>
      <c r="BZ34" s="565"/>
      <c r="CA34" s="565"/>
      <c r="CB34" s="565"/>
      <c r="CC34" s="565"/>
      <c r="CD34" s="565"/>
      <c r="CE34" s="565"/>
      <c r="CF34" s="565"/>
      <c r="CG34" s="565"/>
      <c r="CH34" s="565"/>
      <c r="CI34" s="565"/>
      <c r="CJ34" s="565"/>
      <c r="CK34" s="565"/>
      <c r="CL34" s="565"/>
      <c r="CM34" s="565"/>
      <c r="CN34" s="165"/>
      <c r="CO34" s="564">
        <f>IF(CQ34="","",MAX(C34:D43,U34:V43,AM34:AN43,BE34:BF43,BW34:BX43)+1)</f>
        <v>10</v>
      </c>
      <c r="CP34" s="564"/>
      <c r="CQ34" s="565" t="str">
        <f>IF('各会計、関係団体の財政状況及び健全化判断比率'!BS7="","",'各会計、関係団体の財政状況及び健全化判断比率'!BS7)</f>
        <v>湧別農業サポート公社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網走地方教育研修センター組合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10561</v>
      </c>
      <c r="J41" s="83">
        <v>10265</v>
      </c>
      <c r="K41" s="83">
        <v>10050</v>
      </c>
      <c r="L41" s="83">
        <v>10042</v>
      </c>
      <c r="M41" s="84">
        <v>9911</v>
      </c>
    </row>
    <row r="42" spans="2:13" ht="27.75" customHeight="1" x14ac:dyDescent="0.15">
      <c r="B42" s="1169"/>
      <c r="C42" s="1170"/>
      <c r="D42" s="85"/>
      <c r="E42" s="1175" t="s">
        <v>26</v>
      </c>
      <c r="F42" s="1175"/>
      <c r="G42" s="1175"/>
      <c r="H42" s="1176"/>
      <c r="I42" s="86">
        <v>129</v>
      </c>
      <c r="J42" s="87">
        <v>94</v>
      </c>
      <c r="K42" s="87">
        <v>80</v>
      </c>
      <c r="L42" s="87">
        <v>65</v>
      </c>
      <c r="M42" s="88">
        <v>51</v>
      </c>
    </row>
    <row r="43" spans="2:13" ht="27.75" customHeight="1" x14ac:dyDescent="0.15">
      <c r="B43" s="1169"/>
      <c r="C43" s="1170"/>
      <c r="D43" s="85"/>
      <c r="E43" s="1175" t="s">
        <v>27</v>
      </c>
      <c r="F43" s="1175"/>
      <c r="G43" s="1175"/>
      <c r="H43" s="1176"/>
      <c r="I43" s="86">
        <v>2398</v>
      </c>
      <c r="J43" s="87">
        <v>2360</v>
      </c>
      <c r="K43" s="87">
        <v>2191</v>
      </c>
      <c r="L43" s="87">
        <v>2077</v>
      </c>
      <c r="M43" s="88">
        <v>1948</v>
      </c>
    </row>
    <row r="44" spans="2:13" ht="27.75" customHeight="1" x14ac:dyDescent="0.15">
      <c r="B44" s="1169"/>
      <c r="C44" s="1170"/>
      <c r="D44" s="85"/>
      <c r="E44" s="1175" t="s">
        <v>28</v>
      </c>
      <c r="F44" s="1175"/>
      <c r="G44" s="1175"/>
      <c r="H44" s="1176"/>
      <c r="I44" s="86">
        <v>117</v>
      </c>
      <c r="J44" s="87">
        <v>169</v>
      </c>
      <c r="K44" s="87">
        <v>201</v>
      </c>
      <c r="L44" s="87">
        <v>186</v>
      </c>
      <c r="M44" s="88">
        <v>165</v>
      </c>
    </row>
    <row r="45" spans="2:13" ht="27.75" customHeight="1" x14ac:dyDescent="0.15">
      <c r="B45" s="1169"/>
      <c r="C45" s="1170"/>
      <c r="D45" s="85"/>
      <c r="E45" s="1175" t="s">
        <v>29</v>
      </c>
      <c r="F45" s="1175"/>
      <c r="G45" s="1175"/>
      <c r="H45" s="1176"/>
      <c r="I45" s="86">
        <v>1780</v>
      </c>
      <c r="J45" s="87">
        <v>1771</v>
      </c>
      <c r="K45" s="87">
        <v>1725</v>
      </c>
      <c r="L45" s="87">
        <v>1745</v>
      </c>
      <c r="M45" s="88">
        <v>1668</v>
      </c>
    </row>
    <row r="46" spans="2:13" ht="27.75" customHeight="1" x14ac:dyDescent="0.15">
      <c r="B46" s="1169"/>
      <c r="C46" s="1170"/>
      <c r="D46" s="85"/>
      <c r="E46" s="1175" t="s">
        <v>30</v>
      </c>
      <c r="F46" s="1175"/>
      <c r="G46" s="1175"/>
      <c r="H46" s="1176"/>
      <c r="I46" s="86" t="s">
        <v>476</v>
      </c>
      <c r="J46" s="87" t="s">
        <v>476</v>
      </c>
      <c r="K46" s="87" t="s">
        <v>476</v>
      </c>
      <c r="L46" s="87" t="s">
        <v>476</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5374</v>
      </c>
      <c r="J49" s="87">
        <v>6025</v>
      </c>
      <c r="K49" s="87">
        <v>6201</v>
      </c>
      <c r="L49" s="87">
        <v>6710</v>
      </c>
      <c r="M49" s="88">
        <v>7120</v>
      </c>
    </row>
    <row r="50" spans="2:13" ht="27.75" customHeight="1" x14ac:dyDescent="0.15">
      <c r="B50" s="1169"/>
      <c r="C50" s="1170"/>
      <c r="D50" s="85"/>
      <c r="E50" s="1175" t="s">
        <v>35</v>
      </c>
      <c r="F50" s="1175"/>
      <c r="G50" s="1175"/>
      <c r="H50" s="1176"/>
      <c r="I50" s="86">
        <v>981</v>
      </c>
      <c r="J50" s="87">
        <v>842</v>
      </c>
      <c r="K50" s="87">
        <v>701</v>
      </c>
      <c r="L50" s="87">
        <v>588</v>
      </c>
      <c r="M50" s="88">
        <v>512</v>
      </c>
    </row>
    <row r="51" spans="2:13" ht="27.75" customHeight="1" x14ac:dyDescent="0.15">
      <c r="B51" s="1171"/>
      <c r="C51" s="1172"/>
      <c r="D51" s="85"/>
      <c r="E51" s="1175" t="s">
        <v>36</v>
      </c>
      <c r="F51" s="1175"/>
      <c r="G51" s="1175"/>
      <c r="H51" s="1176"/>
      <c r="I51" s="86">
        <v>8572</v>
      </c>
      <c r="J51" s="87">
        <v>8285</v>
      </c>
      <c r="K51" s="87">
        <v>8118</v>
      </c>
      <c r="L51" s="87">
        <v>8235</v>
      </c>
      <c r="M51" s="88">
        <v>8193</v>
      </c>
    </row>
    <row r="52" spans="2:13" ht="27.75" customHeight="1" thickBot="1" x14ac:dyDescent="0.2">
      <c r="B52" s="1179" t="s">
        <v>37</v>
      </c>
      <c r="C52" s="1180"/>
      <c r="D52" s="90"/>
      <c r="E52" s="1181" t="s">
        <v>38</v>
      </c>
      <c r="F52" s="1181"/>
      <c r="G52" s="1181"/>
      <c r="H52" s="1182"/>
      <c r="I52" s="91">
        <v>58</v>
      </c>
      <c r="J52" s="92">
        <v>-494</v>
      </c>
      <c r="K52" s="92">
        <v>-773</v>
      </c>
      <c r="L52" s="92">
        <v>-1417</v>
      </c>
      <c r="M52" s="93">
        <v>-2082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331570</v>
      </c>
      <c r="E3" s="116"/>
      <c r="F3" s="117">
        <v>127151</v>
      </c>
      <c r="G3" s="118"/>
      <c r="H3" s="119"/>
    </row>
    <row r="4" spans="1:8" x14ac:dyDescent="0.15">
      <c r="A4" s="120"/>
      <c r="B4" s="121"/>
      <c r="C4" s="122"/>
      <c r="D4" s="123">
        <v>150133</v>
      </c>
      <c r="E4" s="124"/>
      <c r="F4" s="125">
        <v>72559</v>
      </c>
      <c r="G4" s="126"/>
      <c r="H4" s="127"/>
    </row>
    <row r="5" spans="1:8" x14ac:dyDescent="0.15">
      <c r="A5" s="108" t="s">
        <v>510</v>
      </c>
      <c r="B5" s="113"/>
      <c r="C5" s="114"/>
      <c r="D5" s="115">
        <v>233727</v>
      </c>
      <c r="E5" s="116"/>
      <c r="F5" s="117">
        <v>147869</v>
      </c>
      <c r="G5" s="118"/>
      <c r="H5" s="119"/>
    </row>
    <row r="6" spans="1:8" x14ac:dyDescent="0.15">
      <c r="A6" s="120"/>
      <c r="B6" s="121"/>
      <c r="C6" s="122"/>
      <c r="D6" s="123">
        <v>106961</v>
      </c>
      <c r="E6" s="124"/>
      <c r="F6" s="125">
        <v>63271</v>
      </c>
      <c r="G6" s="126"/>
      <c r="H6" s="127"/>
    </row>
    <row r="7" spans="1:8" x14ac:dyDescent="0.15">
      <c r="A7" s="108" t="s">
        <v>511</v>
      </c>
      <c r="B7" s="113"/>
      <c r="C7" s="114"/>
      <c r="D7" s="115">
        <v>255475</v>
      </c>
      <c r="E7" s="116"/>
      <c r="F7" s="117">
        <v>117242</v>
      </c>
      <c r="G7" s="118"/>
      <c r="H7" s="119"/>
    </row>
    <row r="8" spans="1:8" x14ac:dyDescent="0.15">
      <c r="A8" s="120"/>
      <c r="B8" s="121"/>
      <c r="C8" s="122"/>
      <c r="D8" s="123">
        <v>124671</v>
      </c>
      <c r="E8" s="124"/>
      <c r="F8" s="125">
        <v>59388</v>
      </c>
      <c r="G8" s="126"/>
      <c r="H8" s="127"/>
    </row>
    <row r="9" spans="1:8" x14ac:dyDescent="0.15">
      <c r="A9" s="108" t="s">
        <v>512</v>
      </c>
      <c r="B9" s="113"/>
      <c r="C9" s="114"/>
      <c r="D9" s="115">
        <v>186406</v>
      </c>
      <c r="E9" s="116"/>
      <c r="F9" s="117">
        <v>114097</v>
      </c>
      <c r="G9" s="118"/>
      <c r="H9" s="119"/>
    </row>
    <row r="10" spans="1:8" x14ac:dyDescent="0.15">
      <c r="A10" s="120"/>
      <c r="B10" s="121"/>
      <c r="C10" s="122"/>
      <c r="D10" s="123">
        <v>87357</v>
      </c>
      <c r="E10" s="124"/>
      <c r="F10" s="125">
        <v>61630</v>
      </c>
      <c r="G10" s="126"/>
      <c r="H10" s="127"/>
    </row>
    <row r="11" spans="1:8" x14ac:dyDescent="0.15">
      <c r="A11" s="108" t="s">
        <v>513</v>
      </c>
      <c r="B11" s="113"/>
      <c r="C11" s="114"/>
      <c r="D11" s="115">
        <v>199477</v>
      </c>
      <c r="E11" s="116"/>
      <c r="F11" s="117">
        <v>136577</v>
      </c>
      <c r="G11" s="118"/>
      <c r="H11" s="119"/>
    </row>
    <row r="12" spans="1:8" x14ac:dyDescent="0.15">
      <c r="A12" s="120"/>
      <c r="B12" s="121"/>
      <c r="C12" s="128"/>
      <c r="D12" s="123">
        <v>86457</v>
      </c>
      <c r="E12" s="124"/>
      <c r="F12" s="125">
        <v>59645</v>
      </c>
      <c r="G12" s="126"/>
      <c r="H12" s="127"/>
    </row>
    <row r="13" spans="1:8" x14ac:dyDescent="0.15">
      <c r="A13" s="108"/>
      <c r="B13" s="113"/>
      <c r="C13" s="129"/>
      <c r="D13" s="130">
        <v>241331</v>
      </c>
      <c r="E13" s="131"/>
      <c r="F13" s="132">
        <v>128587</v>
      </c>
      <c r="G13" s="133"/>
      <c r="H13" s="119"/>
    </row>
    <row r="14" spans="1:8" x14ac:dyDescent="0.15">
      <c r="A14" s="120"/>
      <c r="B14" s="121"/>
      <c r="C14" s="122"/>
      <c r="D14" s="123">
        <v>111116</v>
      </c>
      <c r="E14" s="124"/>
      <c r="F14" s="125">
        <v>63299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4.3099999999999996</v>
      </c>
      <c r="C19" s="134">
        <f>ROUND(VALUE(SUBSTITUTE(実質収支比率等に係る経年分析!G$48,"▲","-")),2)</f>
        <v>6.39</v>
      </c>
      <c r="D19" s="134">
        <f>ROUND(VALUE(SUBSTITUTE(実質収支比率等に係る経年分析!H$48,"▲","-")),2)</f>
        <v>6.9</v>
      </c>
      <c r="E19" s="134">
        <f>ROUND(VALUE(SUBSTITUTE(実質収支比率等に係る経年分析!I$48,"▲","-")),2)</f>
        <v>5.82</v>
      </c>
      <c r="F19" s="134">
        <f>ROUND(VALUE(SUBSTITUTE(実質収支比率等に係る経年分析!J$48,"▲","-")),2)</f>
        <v>5.9</v>
      </c>
    </row>
    <row r="20" spans="1:11" x14ac:dyDescent="0.15">
      <c r="A20" s="134" t="s">
        <v>43</v>
      </c>
      <c r="B20" s="134">
        <f>ROUND(VALUE(SUBSTITUTE(実質収支比率等に係る経年分析!F$47,"▲","-")),2)</f>
        <v>28.93</v>
      </c>
      <c r="C20" s="134">
        <f>ROUND(VALUE(SUBSTITUTE(実質収支比率等に係る経年分析!G$47,"▲","-")),2)</f>
        <v>33.729999999999997</v>
      </c>
      <c r="D20" s="134">
        <f>ROUND(VALUE(SUBSTITUTE(実質収支比率等に係る経年分析!H$47,"▲","-")),2)</f>
        <v>38.03</v>
      </c>
      <c r="E20" s="134">
        <f>ROUND(VALUE(SUBSTITUTE(実質収支比率等に係る経年分析!I$47,"▲","-")),2)</f>
        <v>45.07</v>
      </c>
      <c r="F20" s="134">
        <f>ROUND(VALUE(SUBSTITUTE(実質収支比率等に係る経年分析!J$47,"▲","-")),2)</f>
        <v>52.07</v>
      </c>
    </row>
    <row r="21" spans="1:11" x14ac:dyDescent="0.15">
      <c r="A21" s="134" t="s">
        <v>44</v>
      </c>
      <c r="B21" s="134">
        <f>IF(ISNUMBER(VALUE(SUBSTITUTE(実質収支比率等に係る経年分析!F$49,"▲","-"))),ROUND(VALUE(SUBSTITUTE(実質収支比率等に係る経年分析!F$49,"▲","-")),2),NA())</f>
        <v>4.99</v>
      </c>
      <c r="C21" s="134">
        <f>IF(ISNUMBER(VALUE(SUBSTITUTE(実質収支比率等に係る経年分析!G$49,"▲","-"))),ROUND(VALUE(SUBSTITUTE(実質収支比率等に係る経年分析!G$49,"▲","-")),2),NA())</f>
        <v>9.65</v>
      </c>
      <c r="D21" s="134">
        <f>IF(ISNUMBER(VALUE(SUBSTITUTE(実質収支比率等に係る経年分析!H$49,"▲","-"))),ROUND(VALUE(SUBSTITUTE(実質収支比率等に係る経年分析!H$49,"▲","-")),2),NA())</f>
        <v>3.33</v>
      </c>
      <c r="E21" s="134">
        <f>IF(ISNUMBER(VALUE(SUBSTITUTE(実質収支比率等に係る経年分析!I$49,"▲","-"))),ROUND(VALUE(SUBSTITUTE(実質収支比率等に係る経年分析!I$49,"▲","-")),2),NA())</f>
        <v>7.92</v>
      </c>
      <c r="F21" s="134">
        <f>IF(ISNUMBER(VALUE(SUBSTITUTE(実質収支比率等に係る経年分析!J$49,"▲","-"))),ROUND(VALUE(SUBSTITUTE(実質収支比率等に係る経年分析!J$49,"▲","-")),2),NA())</f>
        <v>6.98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1182</v>
      </c>
      <c r="E42" s="136"/>
      <c r="F42" s="136"/>
      <c r="G42" s="136">
        <f>'実質公債費比率（分子）の構造'!L$52</f>
        <v>1126</v>
      </c>
      <c r="H42" s="136"/>
      <c r="I42" s="136"/>
      <c r="J42" s="136">
        <f>'実質公債費比率（分子）の構造'!M$52</f>
        <v>1050</v>
      </c>
      <c r="K42" s="136"/>
      <c r="L42" s="136"/>
      <c r="M42" s="136">
        <f>'実質公債費比率（分子）の構造'!N$52</f>
        <v>1084</v>
      </c>
      <c r="N42" s="136"/>
      <c r="O42" s="136"/>
      <c r="P42" s="136">
        <f>'実質公債費比率（分子）の構造'!O$52</f>
        <v>1046</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2</v>
      </c>
      <c r="I43" s="136"/>
      <c r="J43" s="136"/>
      <c r="K43" s="136">
        <f>'実質公債費比率（分子）の構造'!N$51</f>
        <v>3</v>
      </c>
      <c r="L43" s="136"/>
      <c r="M43" s="136"/>
      <c r="N43" s="136">
        <f>'実質公債費比率（分子）の構造'!O$51</f>
        <v>2</v>
      </c>
      <c r="O43" s="136"/>
      <c r="P43" s="136"/>
    </row>
    <row r="44" spans="1:16" x14ac:dyDescent="0.15">
      <c r="A44" s="136" t="s">
        <v>53</v>
      </c>
      <c r="B44" s="136">
        <f>'実質公債費比率（分子）の構造'!K$50</f>
        <v>27</v>
      </c>
      <c r="C44" s="136"/>
      <c r="D44" s="136"/>
      <c r="E44" s="136">
        <f>'実質公債費比率（分子）の構造'!L$50</f>
        <v>41</v>
      </c>
      <c r="F44" s="136"/>
      <c r="G44" s="136"/>
      <c r="H44" s="136">
        <f>'実質公債費比率（分子）の構造'!M$50</f>
        <v>25</v>
      </c>
      <c r="I44" s="136"/>
      <c r="J44" s="136"/>
      <c r="K44" s="136">
        <f>'実質公債費比率（分子）の構造'!N$50</f>
        <v>24</v>
      </c>
      <c r="L44" s="136"/>
      <c r="M44" s="136"/>
      <c r="N44" s="136">
        <f>'実質公債費比率（分子）の構造'!O$50</f>
        <v>25</v>
      </c>
      <c r="O44" s="136"/>
      <c r="P44" s="136"/>
    </row>
    <row r="45" spans="1:16" x14ac:dyDescent="0.15">
      <c r="A45" s="136" t="s">
        <v>54</v>
      </c>
      <c r="B45" s="136">
        <f>'実質公債費比率（分子）の構造'!K$49</f>
        <v>6</v>
      </c>
      <c r="C45" s="136"/>
      <c r="D45" s="136"/>
      <c r="E45" s="136">
        <f>'実質公債費比率（分子）の構造'!L$49</f>
        <v>6</v>
      </c>
      <c r="F45" s="136"/>
      <c r="G45" s="136"/>
      <c r="H45" s="136">
        <f>'実質公債費比率（分子）の構造'!M$49</f>
        <v>12</v>
      </c>
      <c r="I45" s="136"/>
      <c r="J45" s="136"/>
      <c r="K45" s="136">
        <f>'実質公債費比率（分子）の構造'!N$49</f>
        <v>16</v>
      </c>
      <c r="L45" s="136"/>
      <c r="M45" s="136"/>
      <c r="N45" s="136">
        <f>'実質公債費比率（分子）の構造'!O$49</f>
        <v>20</v>
      </c>
      <c r="O45" s="136"/>
      <c r="P45" s="136"/>
    </row>
    <row r="46" spans="1:16" x14ac:dyDescent="0.15">
      <c r="A46" s="136" t="s">
        <v>55</v>
      </c>
      <c r="B46" s="136">
        <f>'実質公債費比率（分子）の構造'!K$48</f>
        <v>275</v>
      </c>
      <c r="C46" s="136"/>
      <c r="D46" s="136"/>
      <c r="E46" s="136">
        <f>'実質公債費比率（分子）の構造'!L$48</f>
        <v>281</v>
      </c>
      <c r="F46" s="136"/>
      <c r="G46" s="136"/>
      <c r="H46" s="136">
        <f>'実質公債費比率（分子）の構造'!M$48</f>
        <v>266</v>
      </c>
      <c r="I46" s="136"/>
      <c r="J46" s="136"/>
      <c r="K46" s="136">
        <f>'実質公債費比率（分子）の構造'!N$48</f>
        <v>251</v>
      </c>
      <c r="L46" s="136"/>
      <c r="M46" s="136"/>
      <c r="N46" s="136">
        <f>'実質公債費比率（分子）の構造'!O$48</f>
        <v>233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1530</v>
      </c>
      <c r="C49" s="136"/>
      <c r="D49" s="136"/>
      <c r="E49" s="136">
        <f>'実質公債費比率（分子）の構造'!L$45</f>
        <v>1474</v>
      </c>
      <c r="F49" s="136"/>
      <c r="G49" s="136"/>
      <c r="H49" s="136">
        <f>'実質公債費比率（分子）の構造'!M$45</f>
        <v>1374</v>
      </c>
      <c r="I49" s="136"/>
      <c r="J49" s="136"/>
      <c r="K49" s="136">
        <f>'実質公債費比率（分子）の構造'!N$45</f>
        <v>1328</v>
      </c>
      <c r="L49" s="136"/>
      <c r="M49" s="136"/>
      <c r="N49" s="136">
        <f>'実質公債費比率（分子）の構造'!O$45</f>
        <v>1248</v>
      </c>
      <c r="O49" s="136"/>
      <c r="P49" s="136"/>
    </row>
    <row r="50" spans="1:16" x14ac:dyDescent="0.15">
      <c r="A50" s="136" t="s">
        <v>59</v>
      </c>
      <c r="B50" s="136" t="e">
        <f>NA()</f>
        <v>#N/A</v>
      </c>
      <c r="C50" s="136">
        <f>IF(ISNUMBER('実質公債費比率（分子）の構造'!K$53),'実質公債費比率（分子）の構造'!K$53,NA())</f>
        <v>658</v>
      </c>
      <c r="D50" s="136" t="e">
        <f>NA()</f>
        <v>#N/A</v>
      </c>
      <c r="E50" s="136" t="e">
        <f>NA()</f>
        <v>#N/A</v>
      </c>
      <c r="F50" s="136">
        <f>IF(ISNUMBER('実質公債費比率（分子）の構造'!L$53),'実質公債費比率（分子）の構造'!L$53,NA())</f>
        <v>676</v>
      </c>
      <c r="G50" s="136" t="e">
        <f>NA()</f>
        <v>#N/A</v>
      </c>
      <c r="H50" s="136" t="e">
        <f>NA()</f>
        <v>#N/A</v>
      </c>
      <c r="I50" s="136">
        <f>IF(ISNUMBER('実質公債費比率（分子）の構造'!M$53),'実質公債費比率（分子）の構造'!M$53,NA())</f>
        <v>629</v>
      </c>
      <c r="J50" s="136" t="e">
        <f>NA()</f>
        <v>#N/A</v>
      </c>
      <c r="K50" s="136" t="e">
        <f>NA()</f>
        <v>#N/A</v>
      </c>
      <c r="L50" s="136">
        <f>IF(ISNUMBER('実質公債費比率（分子）の構造'!N$53),'実質公債費比率（分子）の構造'!N$53,NA())</f>
        <v>538</v>
      </c>
      <c r="M50" s="136" t="e">
        <f>NA()</f>
        <v>#N/A</v>
      </c>
      <c r="N50" s="136" t="e">
        <f>NA()</f>
        <v>#N/A</v>
      </c>
      <c r="O50" s="136">
        <f>IF(ISNUMBER('実質公債費比率（分子）の構造'!O$53),'実質公債費比率（分子）の構造'!O$53,NA())</f>
        <v>482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8572</v>
      </c>
      <c r="E56" s="135"/>
      <c r="F56" s="135"/>
      <c r="G56" s="135">
        <f>'将来負担比率（分子）の構造'!J$51</f>
        <v>8285</v>
      </c>
      <c r="H56" s="135"/>
      <c r="I56" s="135"/>
      <c r="J56" s="135">
        <f>'将来負担比率（分子）の構造'!K$51</f>
        <v>8118</v>
      </c>
      <c r="K56" s="135"/>
      <c r="L56" s="135"/>
      <c r="M56" s="135">
        <f>'将来負担比率（分子）の構造'!L$51</f>
        <v>8235</v>
      </c>
      <c r="N56" s="135"/>
      <c r="O56" s="135"/>
      <c r="P56" s="135">
        <f>'将来負担比率（分子）の構造'!M$51</f>
        <v>8193</v>
      </c>
    </row>
    <row r="57" spans="1:16" x14ac:dyDescent="0.15">
      <c r="A57" s="135" t="s">
        <v>35</v>
      </c>
      <c r="B57" s="135"/>
      <c r="C57" s="135"/>
      <c r="D57" s="135">
        <f>'将来負担比率（分子）の構造'!I$50</f>
        <v>981</v>
      </c>
      <c r="E57" s="135"/>
      <c r="F57" s="135"/>
      <c r="G57" s="135">
        <f>'将来負担比率（分子）の構造'!J$50</f>
        <v>842</v>
      </c>
      <c r="H57" s="135"/>
      <c r="I57" s="135"/>
      <c r="J57" s="135">
        <f>'将来負担比率（分子）の構造'!K$50</f>
        <v>701</v>
      </c>
      <c r="K57" s="135"/>
      <c r="L57" s="135"/>
      <c r="M57" s="135">
        <f>'将来負担比率（分子）の構造'!L$50</f>
        <v>588</v>
      </c>
      <c r="N57" s="135"/>
      <c r="O57" s="135"/>
      <c r="P57" s="135">
        <f>'将来負担比率（分子）の構造'!M$50</f>
        <v>512</v>
      </c>
    </row>
    <row r="58" spans="1:16" x14ac:dyDescent="0.15">
      <c r="A58" s="135" t="s">
        <v>34</v>
      </c>
      <c r="B58" s="135"/>
      <c r="C58" s="135"/>
      <c r="D58" s="135">
        <f>'将来負担比率（分子）の構造'!I$49</f>
        <v>5374</v>
      </c>
      <c r="E58" s="135"/>
      <c r="F58" s="135"/>
      <c r="G58" s="135">
        <f>'将来負担比率（分子）の構造'!J$49</f>
        <v>6025</v>
      </c>
      <c r="H58" s="135"/>
      <c r="I58" s="135"/>
      <c r="J58" s="135">
        <f>'将来負担比率（分子）の構造'!K$49</f>
        <v>6201</v>
      </c>
      <c r="K58" s="135"/>
      <c r="L58" s="135"/>
      <c r="M58" s="135">
        <f>'将来負担比率（分子）の構造'!L$49</f>
        <v>6710</v>
      </c>
      <c r="N58" s="135"/>
      <c r="O58" s="135"/>
      <c r="P58" s="135">
        <f>'将来負担比率（分子）の構造'!M$49</f>
        <v>7120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1780</v>
      </c>
      <c r="C62" s="135"/>
      <c r="D62" s="135"/>
      <c r="E62" s="135">
        <f>'将来負担比率（分子）の構造'!J$45</f>
        <v>1771</v>
      </c>
      <c r="F62" s="135"/>
      <c r="G62" s="135"/>
      <c r="H62" s="135">
        <f>'将来負担比率（分子）の構造'!K$45</f>
        <v>1725</v>
      </c>
      <c r="I62" s="135"/>
      <c r="J62" s="135"/>
      <c r="K62" s="135">
        <f>'将来負担比率（分子）の構造'!L$45</f>
        <v>1745</v>
      </c>
      <c r="L62" s="135"/>
      <c r="M62" s="135"/>
      <c r="N62" s="135">
        <f>'将来負担比率（分子）の構造'!M$45</f>
        <v>1668</v>
      </c>
      <c r="O62" s="135"/>
      <c r="P62" s="135"/>
    </row>
    <row r="63" spans="1:16" x14ac:dyDescent="0.15">
      <c r="A63" s="135" t="s">
        <v>28</v>
      </c>
      <c r="B63" s="135">
        <f>'将来負担比率（分子）の構造'!I$44</f>
        <v>117</v>
      </c>
      <c r="C63" s="135"/>
      <c r="D63" s="135"/>
      <c r="E63" s="135">
        <f>'将来負担比率（分子）の構造'!J$44</f>
        <v>169</v>
      </c>
      <c r="F63" s="135"/>
      <c r="G63" s="135"/>
      <c r="H63" s="135">
        <f>'将来負担比率（分子）の構造'!K$44</f>
        <v>201</v>
      </c>
      <c r="I63" s="135"/>
      <c r="J63" s="135"/>
      <c r="K63" s="135">
        <f>'将来負担比率（分子）の構造'!L$44</f>
        <v>186</v>
      </c>
      <c r="L63" s="135"/>
      <c r="M63" s="135"/>
      <c r="N63" s="135">
        <f>'将来負担比率（分子）の構造'!M$44</f>
        <v>165</v>
      </c>
      <c r="O63" s="135"/>
      <c r="P63" s="135"/>
    </row>
    <row r="64" spans="1:16" x14ac:dyDescent="0.15">
      <c r="A64" s="135" t="s">
        <v>27</v>
      </c>
      <c r="B64" s="135">
        <f>'将来負担比率（分子）の構造'!I$43</f>
        <v>2398</v>
      </c>
      <c r="C64" s="135"/>
      <c r="D64" s="135"/>
      <c r="E64" s="135">
        <f>'将来負担比率（分子）の構造'!J$43</f>
        <v>2360</v>
      </c>
      <c r="F64" s="135"/>
      <c r="G64" s="135"/>
      <c r="H64" s="135">
        <f>'将来負担比率（分子）の構造'!K$43</f>
        <v>2191</v>
      </c>
      <c r="I64" s="135"/>
      <c r="J64" s="135"/>
      <c r="K64" s="135">
        <f>'将来負担比率（分子）の構造'!L$43</f>
        <v>2077</v>
      </c>
      <c r="L64" s="135"/>
      <c r="M64" s="135"/>
      <c r="N64" s="135">
        <f>'将来負担比率（分子）の構造'!M$43</f>
        <v>1948</v>
      </c>
      <c r="O64" s="135"/>
      <c r="P64" s="135"/>
    </row>
    <row r="65" spans="1:16" x14ac:dyDescent="0.15">
      <c r="A65" s="135" t="s">
        <v>26</v>
      </c>
      <c r="B65" s="135">
        <f>'将来負担比率（分子）の構造'!I$42</f>
        <v>129</v>
      </c>
      <c r="C65" s="135"/>
      <c r="D65" s="135"/>
      <c r="E65" s="135">
        <f>'将来負担比率（分子）の構造'!J$42</f>
        <v>94</v>
      </c>
      <c r="F65" s="135"/>
      <c r="G65" s="135"/>
      <c r="H65" s="135">
        <f>'将来負担比率（分子）の構造'!K$42</f>
        <v>80</v>
      </c>
      <c r="I65" s="135"/>
      <c r="J65" s="135"/>
      <c r="K65" s="135">
        <f>'将来負担比率（分子）の構造'!L$42</f>
        <v>65</v>
      </c>
      <c r="L65" s="135"/>
      <c r="M65" s="135"/>
      <c r="N65" s="135">
        <f>'将来負担比率（分子）の構造'!M$42</f>
        <v>51</v>
      </c>
      <c r="O65" s="135"/>
      <c r="P65" s="135"/>
    </row>
    <row r="66" spans="1:16" x14ac:dyDescent="0.15">
      <c r="A66" s="135" t="s">
        <v>25</v>
      </c>
      <c r="B66" s="135">
        <f>'将来負担比率（分子）の構造'!I$41</f>
        <v>10561</v>
      </c>
      <c r="C66" s="135"/>
      <c r="D66" s="135"/>
      <c r="E66" s="135">
        <f>'将来負担比率（分子）の構造'!J$41</f>
        <v>10265</v>
      </c>
      <c r="F66" s="135"/>
      <c r="G66" s="135"/>
      <c r="H66" s="135">
        <f>'将来負担比率（分子）の構造'!K$41</f>
        <v>10050</v>
      </c>
      <c r="I66" s="135"/>
      <c r="J66" s="135"/>
      <c r="K66" s="135">
        <f>'将来負担比率（分子）の構造'!L$41</f>
        <v>10042</v>
      </c>
      <c r="L66" s="135"/>
      <c r="M66" s="135"/>
      <c r="N66" s="135">
        <f>'将来負担比率（分子）の構造'!M$41</f>
        <v>9911</v>
      </c>
      <c r="O66" s="135"/>
      <c r="P66" s="135"/>
    </row>
    <row r="67" spans="1:16" x14ac:dyDescent="0.15">
      <c r="A67" s="135" t="s">
        <v>63</v>
      </c>
      <c r="B67" s="135" t="e">
        <f>NA()</f>
        <v>#N/A</v>
      </c>
      <c r="C67" s="135">
        <f>IF(ISNUMBER('将来負担比率（分子）の構造'!I$52), IF('将来負担比率（分子）の構造'!I$52 &lt; 0, 0, '将来負担比率（分子）の構造'!I$52), NA())</f>
        <v>58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978665</v>
      </c>
      <c r="S5" s="581"/>
      <c r="T5" s="581"/>
      <c r="U5" s="581"/>
      <c r="V5" s="581"/>
      <c r="W5" s="581"/>
      <c r="X5" s="581"/>
      <c r="Y5" s="582"/>
      <c r="Z5" s="583">
        <v>11</v>
      </c>
      <c r="AA5" s="583"/>
      <c r="AB5" s="583"/>
      <c r="AC5" s="583"/>
      <c r="AD5" s="584">
        <v>978665</v>
      </c>
      <c r="AE5" s="584"/>
      <c r="AF5" s="584"/>
      <c r="AG5" s="584"/>
      <c r="AH5" s="584"/>
      <c r="AI5" s="584"/>
      <c r="AJ5" s="584"/>
      <c r="AK5" s="584"/>
      <c r="AL5" s="585">
        <v>17.100000000000001</v>
      </c>
      <c r="AM5" s="586"/>
      <c r="AN5" s="586"/>
      <c r="AO5" s="587"/>
      <c r="AP5" s="577" t="s">
        <v>208</v>
      </c>
      <c r="AQ5" s="578"/>
      <c r="AR5" s="578"/>
      <c r="AS5" s="578"/>
      <c r="AT5" s="578"/>
      <c r="AU5" s="578"/>
      <c r="AV5" s="578"/>
      <c r="AW5" s="578"/>
      <c r="AX5" s="578"/>
      <c r="AY5" s="578"/>
      <c r="AZ5" s="578"/>
      <c r="BA5" s="578"/>
      <c r="BB5" s="578"/>
      <c r="BC5" s="578"/>
      <c r="BD5" s="578"/>
      <c r="BE5" s="578"/>
      <c r="BF5" s="579"/>
      <c r="BG5" s="591">
        <v>978665</v>
      </c>
      <c r="BH5" s="592"/>
      <c r="BI5" s="592"/>
      <c r="BJ5" s="592"/>
      <c r="BK5" s="592"/>
      <c r="BL5" s="592"/>
      <c r="BM5" s="592"/>
      <c r="BN5" s="593"/>
      <c r="BO5" s="594">
        <v>100</v>
      </c>
      <c r="BP5" s="594"/>
      <c r="BQ5" s="594"/>
      <c r="BR5" s="594"/>
      <c r="BS5" s="595">
        <v>14933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157602</v>
      </c>
      <c r="S6" s="592"/>
      <c r="T6" s="592"/>
      <c r="U6" s="592"/>
      <c r="V6" s="592"/>
      <c r="W6" s="592"/>
      <c r="X6" s="592"/>
      <c r="Y6" s="593"/>
      <c r="Z6" s="594">
        <v>1.8</v>
      </c>
      <c r="AA6" s="594"/>
      <c r="AB6" s="594"/>
      <c r="AC6" s="594"/>
      <c r="AD6" s="595">
        <v>157602</v>
      </c>
      <c r="AE6" s="595"/>
      <c r="AF6" s="595"/>
      <c r="AG6" s="595"/>
      <c r="AH6" s="595"/>
      <c r="AI6" s="595"/>
      <c r="AJ6" s="595"/>
      <c r="AK6" s="595"/>
      <c r="AL6" s="596">
        <v>2.8</v>
      </c>
      <c r="AM6" s="597"/>
      <c r="AN6" s="597"/>
      <c r="AO6" s="598"/>
      <c r="AP6" s="588" t="s">
        <v>213</v>
      </c>
      <c r="AQ6" s="589"/>
      <c r="AR6" s="589"/>
      <c r="AS6" s="589"/>
      <c r="AT6" s="589"/>
      <c r="AU6" s="589"/>
      <c r="AV6" s="589"/>
      <c r="AW6" s="589"/>
      <c r="AX6" s="589"/>
      <c r="AY6" s="589"/>
      <c r="AZ6" s="589"/>
      <c r="BA6" s="589"/>
      <c r="BB6" s="589"/>
      <c r="BC6" s="589"/>
      <c r="BD6" s="589"/>
      <c r="BE6" s="589"/>
      <c r="BF6" s="590"/>
      <c r="BG6" s="591">
        <v>978665</v>
      </c>
      <c r="BH6" s="592"/>
      <c r="BI6" s="592"/>
      <c r="BJ6" s="592"/>
      <c r="BK6" s="592"/>
      <c r="BL6" s="592"/>
      <c r="BM6" s="592"/>
      <c r="BN6" s="593"/>
      <c r="BO6" s="594">
        <v>100</v>
      </c>
      <c r="BP6" s="594"/>
      <c r="BQ6" s="594"/>
      <c r="BR6" s="594"/>
      <c r="BS6" s="595">
        <v>14933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73107</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73107</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2789</v>
      </c>
      <c r="S7" s="592"/>
      <c r="T7" s="592"/>
      <c r="U7" s="592"/>
      <c r="V7" s="592"/>
      <c r="W7" s="592"/>
      <c r="X7" s="592"/>
      <c r="Y7" s="593"/>
      <c r="Z7" s="594">
        <v>0</v>
      </c>
      <c r="AA7" s="594"/>
      <c r="AB7" s="594"/>
      <c r="AC7" s="594"/>
      <c r="AD7" s="595">
        <v>2789</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493718</v>
      </c>
      <c r="BH7" s="592"/>
      <c r="BI7" s="592"/>
      <c r="BJ7" s="592"/>
      <c r="BK7" s="592"/>
      <c r="BL7" s="592"/>
      <c r="BM7" s="592"/>
      <c r="BN7" s="593"/>
      <c r="BO7" s="594">
        <v>50.4</v>
      </c>
      <c r="BP7" s="594"/>
      <c r="BQ7" s="594"/>
      <c r="BR7" s="594"/>
      <c r="BS7" s="595">
        <v>14933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1477763</v>
      </c>
      <c r="CS7" s="592"/>
      <c r="CT7" s="592"/>
      <c r="CU7" s="592"/>
      <c r="CV7" s="592"/>
      <c r="CW7" s="592"/>
      <c r="CX7" s="592"/>
      <c r="CY7" s="593"/>
      <c r="CZ7" s="594">
        <v>17.3</v>
      </c>
      <c r="DA7" s="594"/>
      <c r="DB7" s="594"/>
      <c r="DC7" s="594"/>
      <c r="DD7" s="600">
        <v>193437</v>
      </c>
      <c r="DE7" s="592"/>
      <c r="DF7" s="592"/>
      <c r="DG7" s="592"/>
      <c r="DH7" s="592"/>
      <c r="DI7" s="592"/>
      <c r="DJ7" s="592"/>
      <c r="DK7" s="592"/>
      <c r="DL7" s="592"/>
      <c r="DM7" s="592"/>
      <c r="DN7" s="592"/>
      <c r="DO7" s="592"/>
      <c r="DP7" s="593"/>
      <c r="DQ7" s="600">
        <v>1216823</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2524</v>
      </c>
      <c r="S8" s="592"/>
      <c r="T8" s="592"/>
      <c r="U8" s="592"/>
      <c r="V8" s="592"/>
      <c r="W8" s="592"/>
      <c r="X8" s="592"/>
      <c r="Y8" s="593"/>
      <c r="Z8" s="594">
        <v>0</v>
      </c>
      <c r="AA8" s="594"/>
      <c r="AB8" s="594"/>
      <c r="AC8" s="594"/>
      <c r="AD8" s="595">
        <v>2524</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9019</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1757648</v>
      </c>
      <c r="CS8" s="592"/>
      <c r="CT8" s="592"/>
      <c r="CU8" s="592"/>
      <c r="CV8" s="592"/>
      <c r="CW8" s="592"/>
      <c r="CX8" s="592"/>
      <c r="CY8" s="593"/>
      <c r="CZ8" s="594">
        <v>20.6</v>
      </c>
      <c r="DA8" s="594"/>
      <c r="DB8" s="594"/>
      <c r="DC8" s="594"/>
      <c r="DD8" s="600">
        <v>453075</v>
      </c>
      <c r="DE8" s="592"/>
      <c r="DF8" s="592"/>
      <c r="DG8" s="592"/>
      <c r="DH8" s="592"/>
      <c r="DI8" s="592"/>
      <c r="DJ8" s="592"/>
      <c r="DK8" s="592"/>
      <c r="DL8" s="592"/>
      <c r="DM8" s="592"/>
      <c r="DN8" s="592"/>
      <c r="DO8" s="592"/>
      <c r="DP8" s="593"/>
      <c r="DQ8" s="600">
        <v>912561</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3500</v>
      </c>
      <c r="S9" s="592"/>
      <c r="T9" s="592"/>
      <c r="U9" s="592"/>
      <c r="V9" s="592"/>
      <c r="W9" s="592"/>
      <c r="X9" s="592"/>
      <c r="Y9" s="593"/>
      <c r="Z9" s="594">
        <v>0</v>
      </c>
      <c r="AA9" s="594"/>
      <c r="AB9" s="594"/>
      <c r="AC9" s="594"/>
      <c r="AD9" s="595">
        <v>3500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395017</v>
      </c>
      <c r="BH9" s="592"/>
      <c r="BI9" s="592"/>
      <c r="BJ9" s="592"/>
      <c r="BK9" s="592"/>
      <c r="BL9" s="592"/>
      <c r="BM9" s="592"/>
      <c r="BN9" s="593"/>
      <c r="BO9" s="594">
        <v>40.4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500234</v>
      </c>
      <c r="CS9" s="592"/>
      <c r="CT9" s="592"/>
      <c r="CU9" s="592"/>
      <c r="CV9" s="592"/>
      <c r="CW9" s="592"/>
      <c r="CX9" s="592"/>
      <c r="CY9" s="593"/>
      <c r="CZ9" s="594">
        <v>5.9</v>
      </c>
      <c r="DA9" s="594"/>
      <c r="DB9" s="594"/>
      <c r="DC9" s="594"/>
      <c r="DD9" s="600">
        <v>49890</v>
      </c>
      <c r="DE9" s="592"/>
      <c r="DF9" s="592"/>
      <c r="DG9" s="592"/>
      <c r="DH9" s="592"/>
      <c r="DI9" s="592"/>
      <c r="DJ9" s="592"/>
      <c r="DK9" s="592"/>
      <c r="DL9" s="592"/>
      <c r="DM9" s="592"/>
      <c r="DN9" s="592"/>
      <c r="DO9" s="592"/>
      <c r="DP9" s="593"/>
      <c r="DQ9" s="600">
        <v>421368</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102530</v>
      </c>
      <c r="S10" s="592"/>
      <c r="T10" s="592"/>
      <c r="U10" s="592"/>
      <c r="V10" s="592"/>
      <c r="W10" s="592"/>
      <c r="X10" s="592"/>
      <c r="Y10" s="593"/>
      <c r="Z10" s="594">
        <v>1.1000000000000001</v>
      </c>
      <c r="AA10" s="594"/>
      <c r="AB10" s="594"/>
      <c r="AC10" s="594"/>
      <c r="AD10" s="595">
        <v>102530</v>
      </c>
      <c r="AE10" s="595"/>
      <c r="AF10" s="595"/>
      <c r="AG10" s="595"/>
      <c r="AH10" s="595"/>
      <c r="AI10" s="595"/>
      <c r="AJ10" s="595"/>
      <c r="AK10" s="595"/>
      <c r="AL10" s="596">
        <v>1.8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58046</v>
      </c>
      <c r="BH10" s="592"/>
      <c r="BI10" s="592"/>
      <c r="BJ10" s="592"/>
      <c r="BK10" s="592"/>
      <c r="BL10" s="592"/>
      <c r="BM10" s="592"/>
      <c r="BN10" s="593"/>
      <c r="BO10" s="594">
        <v>5.9</v>
      </c>
      <c r="BP10" s="594"/>
      <c r="BQ10" s="594"/>
      <c r="BR10" s="594"/>
      <c r="BS10" s="600">
        <v>9768</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9118</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2887</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2238</v>
      </c>
      <c r="S11" s="592"/>
      <c r="T11" s="592"/>
      <c r="U11" s="592"/>
      <c r="V11" s="592"/>
      <c r="W11" s="592"/>
      <c r="X11" s="592"/>
      <c r="Y11" s="593"/>
      <c r="Z11" s="594">
        <v>0</v>
      </c>
      <c r="AA11" s="594"/>
      <c r="AB11" s="594"/>
      <c r="AC11" s="594"/>
      <c r="AD11" s="595">
        <v>2238</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31636</v>
      </c>
      <c r="BH11" s="592"/>
      <c r="BI11" s="592"/>
      <c r="BJ11" s="592"/>
      <c r="BK11" s="592"/>
      <c r="BL11" s="592"/>
      <c r="BM11" s="592"/>
      <c r="BN11" s="593"/>
      <c r="BO11" s="594">
        <v>3.2</v>
      </c>
      <c r="BP11" s="594"/>
      <c r="BQ11" s="594"/>
      <c r="BR11" s="594"/>
      <c r="BS11" s="600">
        <v>5165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620218</v>
      </c>
      <c r="CS11" s="592"/>
      <c r="CT11" s="592"/>
      <c r="CU11" s="592"/>
      <c r="CV11" s="592"/>
      <c r="CW11" s="592"/>
      <c r="CX11" s="592"/>
      <c r="CY11" s="593"/>
      <c r="CZ11" s="594">
        <v>7.3</v>
      </c>
      <c r="DA11" s="594"/>
      <c r="DB11" s="594"/>
      <c r="DC11" s="594"/>
      <c r="DD11" s="600">
        <v>390720</v>
      </c>
      <c r="DE11" s="592"/>
      <c r="DF11" s="592"/>
      <c r="DG11" s="592"/>
      <c r="DH11" s="592"/>
      <c r="DI11" s="592"/>
      <c r="DJ11" s="592"/>
      <c r="DK11" s="592"/>
      <c r="DL11" s="592"/>
      <c r="DM11" s="592"/>
      <c r="DN11" s="592"/>
      <c r="DO11" s="592"/>
      <c r="DP11" s="593"/>
      <c r="DQ11" s="600">
        <v>418843</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374382</v>
      </c>
      <c r="BH12" s="592"/>
      <c r="BI12" s="592"/>
      <c r="BJ12" s="592"/>
      <c r="BK12" s="592"/>
      <c r="BL12" s="592"/>
      <c r="BM12" s="592"/>
      <c r="BN12" s="593"/>
      <c r="BO12" s="594">
        <v>38.299999999999997</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237666</v>
      </c>
      <c r="CS12" s="592"/>
      <c r="CT12" s="592"/>
      <c r="CU12" s="592"/>
      <c r="CV12" s="592"/>
      <c r="CW12" s="592"/>
      <c r="CX12" s="592"/>
      <c r="CY12" s="593"/>
      <c r="CZ12" s="594">
        <v>2.8</v>
      </c>
      <c r="DA12" s="594"/>
      <c r="DB12" s="594"/>
      <c r="DC12" s="594"/>
      <c r="DD12" s="600">
        <v>78724</v>
      </c>
      <c r="DE12" s="592"/>
      <c r="DF12" s="592"/>
      <c r="DG12" s="592"/>
      <c r="DH12" s="592"/>
      <c r="DI12" s="592"/>
      <c r="DJ12" s="592"/>
      <c r="DK12" s="592"/>
      <c r="DL12" s="592"/>
      <c r="DM12" s="592"/>
      <c r="DN12" s="592"/>
      <c r="DO12" s="592"/>
      <c r="DP12" s="593"/>
      <c r="DQ12" s="600">
        <v>205269</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40456</v>
      </c>
      <c r="S13" s="592"/>
      <c r="T13" s="592"/>
      <c r="U13" s="592"/>
      <c r="V13" s="592"/>
      <c r="W13" s="592"/>
      <c r="X13" s="592"/>
      <c r="Y13" s="593"/>
      <c r="Z13" s="594">
        <v>0.5</v>
      </c>
      <c r="AA13" s="594"/>
      <c r="AB13" s="594"/>
      <c r="AC13" s="594"/>
      <c r="AD13" s="595">
        <v>40456</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372851</v>
      </c>
      <c r="BH13" s="592"/>
      <c r="BI13" s="592"/>
      <c r="BJ13" s="592"/>
      <c r="BK13" s="592"/>
      <c r="BL13" s="592"/>
      <c r="BM13" s="592"/>
      <c r="BN13" s="593"/>
      <c r="BO13" s="594">
        <v>38.1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1244866</v>
      </c>
      <c r="CS13" s="592"/>
      <c r="CT13" s="592"/>
      <c r="CU13" s="592"/>
      <c r="CV13" s="592"/>
      <c r="CW13" s="592"/>
      <c r="CX13" s="592"/>
      <c r="CY13" s="593"/>
      <c r="CZ13" s="594">
        <v>14.6</v>
      </c>
      <c r="DA13" s="594"/>
      <c r="DB13" s="594"/>
      <c r="DC13" s="594"/>
      <c r="DD13" s="600">
        <v>603062</v>
      </c>
      <c r="DE13" s="592"/>
      <c r="DF13" s="592"/>
      <c r="DG13" s="592"/>
      <c r="DH13" s="592"/>
      <c r="DI13" s="592"/>
      <c r="DJ13" s="592"/>
      <c r="DK13" s="592"/>
      <c r="DL13" s="592"/>
      <c r="DM13" s="592"/>
      <c r="DN13" s="592"/>
      <c r="DO13" s="592"/>
      <c r="DP13" s="593"/>
      <c r="DQ13" s="600">
        <v>989602</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20669</v>
      </c>
      <c r="BH14" s="592"/>
      <c r="BI14" s="592"/>
      <c r="BJ14" s="592"/>
      <c r="BK14" s="592"/>
      <c r="BL14" s="592"/>
      <c r="BM14" s="592"/>
      <c r="BN14" s="593"/>
      <c r="BO14" s="594">
        <v>2.1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380703</v>
      </c>
      <c r="CS14" s="592"/>
      <c r="CT14" s="592"/>
      <c r="CU14" s="592"/>
      <c r="CV14" s="592"/>
      <c r="CW14" s="592"/>
      <c r="CX14" s="592"/>
      <c r="CY14" s="593"/>
      <c r="CZ14" s="594">
        <v>4.5</v>
      </c>
      <c r="DA14" s="594"/>
      <c r="DB14" s="594"/>
      <c r="DC14" s="594"/>
      <c r="DD14" s="600">
        <v>4169</v>
      </c>
      <c r="DE14" s="592"/>
      <c r="DF14" s="592"/>
      <c r="DG14" s="592"/>
      <c r="DH14" s="592"/>
      <c r="DI14" s="592"/>
      <c r="DJ14" s="592"/>
      <c r="DK14" s="592"/>
      <c r="DL14" s="592"/>
      <c r="DM14" s="592"/>
      <c r="DN14" s="592"/>
      <c r="DO14" s="592"/>
      <c r="DP14" s="593"/>
      <c r="DQ14" s="600">
        <v>356195</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2279</v>
      </c>
      <c r="S15" s="592"/>
      <c r="T15" s="592"/>
      <c r="U15" s="592"/>
      <c r="V15" s="592"/>
      <c r="W15" s="592"/>
      <c r="X15" s="592"/>
      <c r="Y15" s="593"/>
      <c r="Z15" s="594">
        <v>0</v>
      </c>
      <c r="AA15" s="594"/>
      <c r="AB15" s="594"/>
      <c r="AC15" s="594"/>
      <c r="AD15" s="595">
        <v>2279</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89896</v>
      </c>
      <c r="BH15" s="592"/>
      <c r="BI15" s="592"/>
      <c r="BJ15" s="592"/>
      <c r="BK15" s="592"/>
      <c r="BL15" s="592"/>
      <c r="BM15" s="592"/>
      <c r="BN15" s="593"/>
      <c r="BO15" s="594">
        <v>9.1999999999999993</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986772</v>
      </c>
      <c r="CS15" s="592"/>
      <c r="CT15" s="592"/>
      <c r="CU15" s="592"/>
      <c r="CV15" s="592"/>
      <c r="CW15" s="592"/>
      <c r="CX15" s="592"/>
      <c r="CY15" s="593"/>
      <c r="CZ15" s="594">
        <v>11.6</v>
      </c>
      <c r="DA15" s="594"/>
      <c r="DB15" s="594"/>
      <c r="DC15" s="594"/>
      <c r="DD15" s="600">
        <v>164841</v>
      </c>
      <c r="DE15" s="592"/>
      <c r="DF15" s="592"/>
      <c r="DG15" s="592"/>
      <c r="DH15" s="592"/>
      <c r="DI15" s="592"/>
      <c r="DJ15" s="592"/>
      <c r="DK15" s="592"/>
      <c r="DL15" s="592"/>
      <c r="DM15" s="592"/>
      <c r="DN15" s="592"/>
      <c r="DO15" s="592"/>
      <c r="DP15" s="593"/>
      <c r="DQ15" s="600">
        <v>866298</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4721113</v>
      </c>
      <c r="S16" s="592"/>
      <c r="T16" s="592"/>
      <c r="U16" s="592"/>
      <c r="V16" s="592"/>
      <c r="W16" s="592"/>
      <c r="X16" s="592"/>
      <c r="Y16" s="593"/>
      <c r="Z16" s="594">
        <v>52.9</v>
      </c>
      <c r="AA16" s="594"/>
      <c r="AB16" s="594"/>
      <c r="AC16" s="594"/>
      <c r="AD16" s="595">
        <v>4347023</v>
      </c>
      <c r="AE16" s="595"/>
      <c r="AF16" s="595"/>
      <c r="AG16" s="595"/>
      <c r="AH16" s="595"/>
      <c r="AI16" s="595"/>
      <c r="AJ16" s="595"/>
      <c r="AK16" s="595"/>
      <c r="AL16" s="596">
        <v>76.099999999999994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4347023</v>
      </c>
      <c r="S17" s="592"/>
      <c r="T17" s="592"/>
      <c r="U17" s="592"/>
      <c r="V17" s="592"/>
      <c r="W17" s="592"/>
      <c r="X17" s="592"/>
      <c r="Y17" s="593"/>
      <c r="Z17" s="594">
        <v>48.7</v>
      </c>
      <c r="AA17" s="594"/>
      <c r="AB17" s="594"/>
      <c r="AC17" s="594"/>
      <c r="AD17" s="595">
        <v>4347023</v>
      </c>
      <c r="AE17" s="595"/>
      <c r="AF17" s="595"/>
      <c r="AG17" s="595"/>
      <c r="AH17" s="595"/>
      <c r="AI17" s="595"/>
      <c r="AJ17" s="595"/>
      <c r="AK17" s="595"/>
      <c r="AL17" s="596">
        <v>76.099999999999994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1250095</v>
      </c>
      <c r="CS17" s="592"/>
      <c r="CT17" s="592"/>
      <c r="CU17" s="592"/>
      <c r="CV17" s="592"/>
      <c r="CW17" s="592"/>
      <c r="CX17" s="592"/>
      <c r="CY17" s="593"/>
      <c r="CZ17" s="594">
        <v>14.6</v>
      </c>
      <c r="DA17" s="594"/>
      <c r="DB17" s="594"/>
      <c r="DC17" s="594"/>
      <c r="DD17" s="600" t="s">
        <v>112</v>
      </c>
      <c r="DE17" s="592"/>
      <c r="DF17" s="592"/>
      <c r="DG17" s="592"/>
      <c r="DH17" s="592"/>
      <c r="DI17" s="592"/>
      <c r="DJ17" s="592"/>
      <c r="DK17" s="592"/>
      <c r="DL17" s="592"/>
      <c r="DM17" s="592"/>
      <c r="DN17" s="592"/>
      <c r="DO17" s="592"/>
      <c r="DP17" s="593"/>
      <c r="DQ17" s="600">
        <v>1171971</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367320</v>
      </c>
      <c r="S18" s="592"/>
      <c r="T18" s="592"/>
      <c r="U18" s="592"/>
      <c r="V18" s="592"/>
      <c r="W18" s="592"/>
      <c r="X18" s="592"/>
      <c r="Y18" s="593"/>
      <c r="Z18" s="594">
        <v>4.0999999999999996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6770</v>
      </c>
      <c r="S19" s="592"/>
      <c r="T19" s="592"/>
      <c r="U19" s="592"/>
      <c r="V19" s="592"/>
      <c r="W19" s="592"/>
      <c r="X19" s="592"/>
      <c r="Y19" s="593"/>
      <c r="Z19" s="594">
        <v>0.1</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6013696</v>
      </c>
      <c r="S20" s="592"/>
      <c r="T20" s="592"/>
      <c r="U20" s="592"/>
      <c r="V20" s="592"/>
      <c r="W20" s="592"/>
      <c r="X20" s="592"/>
      <c r="Y20" s="593"/>
      <c r="Z20" s="594">
        <v>67.3</v>
      </c>
      <c r="AA20" s="594"/>
      <c r="AB20" s="594"/>
      <c r="AC20" s="594"/>
      <c r="AD20" s="595">
        <v>5639606</v>
      </c>
      <c r="AE20" s="595"/>
      <c r="AF20" s="595"/>
      <c r="AG20" s="595"/>
      <c r="AH20" s="595"/>
      <c r="AI20" s="595"/>
      <c r="AJ20" s="595"/>
      <c r="AK20" s="595"/>
      <c r="AL20" s="596">
        <v>98.7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8538190</v>
      </c>
      <c r="CS20" s="592"/>
      <c r="CT20" s="592"/>
      <c r="CU20" s="592"/>
      <c r="CV20" s="592"/>
      <c r="CW20" s="592"/>
      <c r="CX20" s="592"/>
      <c r="CY20" s="593"/>
      <c r="CZ20" s="594">
        <v>100</v>
      </c>
      <c r="DA20" s="594"/>
      <c r="DB20" s="594"/>
      <c r="DC20" s="594"/>
      <c r="DD20" s="600">
        <v>1937918</v>
      </c>
      <c r="DE20" s="592"/>
      <c r="DF20" s="592"/>
      <c r="DG20" s="592"/>
      <c r="DH20" s="592"/>
      <c r="DI20" s="592"/>
      <c r="DJ20" s="592"/>
      <c r="DK20" s="592"/>
      <c r="DL20" s="592"/>
      <c r="DM20" s="592"/>
      <c r="DN20" s="592"/>
      <c r="DO20" s="592"/>
      <c r="DP20" s="593"/>
      <c r="DQ20" s="600">
        <v>6634924</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2053</v>
      </c>
      <c r="S21" s="592"/>
      <c r="T21" s="592"/>
      <c r="U21" s="592"/>
      <c r="V21" s="592"/>
      <c r="W21" s="592"/>
      <c r="X21" s="592"/>
      <c r="Y21" s="593"/>
      <c r="Z21" s="594">
        <v>0</v>
      </c>
      <c r="AA21" s="594"/>
      <c r="AB21" s="594"/>
      <c r="AC21" s="594"/>
      <c r="AD21" s="595">
        <v>2053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78539</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187340</v>
      </c>
      <c r="S23" s="592"/>
      <c r="T23" s="592"/>
      <c r="U23" s="592"/>
      <c r="V23" s="592"/>
      <c r="W23" s="592"/>
      <c r="X23" s="592"/>
      <c r="Y23" s="593"/>
      <c r="Z23" s="594">
        <v>2.1</v>
      </c>
      <c r="AA23" s="594"/>
      <c r="AB23" s="594"/>
      <c r="AC23" s="594"/>
      <c r="AD23" s="595">
        <v>3723</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30727</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3065388</v>
      </c>
      <c r="CS24" s="581"/>
      <c r="CT24" s="581"/>
      <c r="CU24" s="581"/>
      <c r="CV24" s="581"/>
      <c r="CW24" s="581"/>
      <c r="CX24" s="581"/>
      <c r="CY24" s="582"/>
      <c r="CZ24" s="618">
        <v>35.9</v>
      </c>
      <c r="DA24" s="619"/>
      <c r="DB24" s="619"/>
      <c r="DC24" s="620"/>
      <c r="DD24" s="617">
        <v>2591750</v>
      </c>
      <c r="DE24" s="581"/>
      <c r="DF24" s="581"/>
      <c r="DG24" s="581"/>
      <c r="DH24" s="581"/>
      <c r="DI24" s="581"/>
      <c r="DJ24" s="581"/>
      <c r="DK24" s="582"/>
      <c r="DL24" s="617">
        <v>2554586</v>
      </c>
      <c r="DM24" s="581"/>
      <c r="DN24" s="581"/>
      <c r="DO24" s="581"/>
      <c r="DP24" s="581"/>
      <c r="DQ24" s="581"/>
      <c r="DR24" s="581"/>
      <c r="DS24" s="581"/>
      <c r="DT24" s="581"/>
      <c r="DU24" s="581"/>
      <c r="DV24" s="582"/>
      <c r="DW24" s="585">
        <v>42.3</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597846</v>
      </c>
      <c r="S25" s="592"/>
      <c r="T25" s="592"/>
      <c r="U25" s="592"/>
      <c r="V25" s="592"/>
      <c r="W25" s="592"/>
      <c r="X25" s="592"/>
      <c r="Y25" s="593"/>
      <c r="Z25" s="594">
        <v>6.7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1294695</v>
      </c>
      <c r="CS25" s="621"/>
      <c r="CT25" s="621"/>
      <c r="CU25" s="621"/>
      <c r="CV25" s="621"/>
      <c r="CW25" s="621"/>
      <c r="CX25" s="621"/>
      <c r="CY25" s="622"/>
      <c r="CZ25" s="629">
        <v>15.2</v>
      </c>
      <c r="DA25" s="630"/>
      <c r="DB25" s="630"/>
      <c r="DC25" s="631"/>
      <c r="DD25" s="600">
        <v>1201512</v>
      </c>
      <c r="DE25" s="621"/>
      <c r="DF25" s="621"/>
      <c r="DG25" s="621"/>
      <c r="DH25" s="621"/>
      <c r="DI25" s="621"/>
      <c r="DJ25" s="621"/>
      <c r="DK25" s="622"/>
      <c r="DL25" s="600">
        <v>1187463</v>
      </c>
      <c r="DM25" s="621"/>
      <c r="DN25" s="621"/>
      <c r="DO25" s="621"/>
      <c r="DP25" s="621"/>
      <c r="DQ25" s="621"/>
      <c r="DR25" s="621"/>
      <c r="DS25" s="621"/>
      <c r="DT25" s="621"/>
      <c r="DU25" s="621"/>
      <c r="DV25" s="622"/>
      <c r="DW25" s="596">
        <v>19.7</v>
      </c>
      <c r="DX25" s="623"/>
      <c r="DY25" s="623"/>
      <c r="DZ25" s="623"/>
      <c r="EA25" s="623"/>
      <c r="EB25" s="623"/>
      <c r="EC25" s="624"/>
    </row>
    <row r="26" spans="2:133" ht="11.25" customHeight="1" x14ac:dyDescent="0.15">
      <c r="B26" s="625" t="s">
        <v>276</v>
      </c>
      <c r="C26" s="626"/>
      <c r="D26" s="626"/>
      <c r="E26" s="626"/>
      <c r="F26" s="626"/>
      <c r="G26" s="626"/>
      <c r="H26" s="626"/>
      <c r="I26" s="626"/>
      <c r="J26" s="626"/>
      <c r="K26" s="626"/>
      <c r="L26" s="626"/>
      <c r="M26" s="626"/>
      <c r="N26" s="626"/>
      <c r="O26" s="626"/>
      <c r="P26" s="626"/>
      <c r="Q26" s="627"/>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841056</v>
      </c>
      <c r="CS26" s="592"/>
      <c r="CT26" s="592"/>
      <c r="CU26" s="592"/>
      <c r="CV26" s="592"/>
      <c r="CW26" s="592"/>
      <c r="CX26" s="592"/>
      <c r="CY26" s="593"/>
      <c r="CZ26" s="629">
        <v>9.9</v>
      </c>
      <c r="DA26" s="630"/>
      <c r="DB26" s="630"/>
      <c r="DC26" s="631"/>
      <c r="DD26" s="600">
        <v>749541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415201</v>
      </c>
      <c r="S27" s="592"/>
      <c r="T27" s="592"/>
      <c r="U27" s="592"/>
      <c r="V27" s="592"/>
      <c r="W27" s="592"/>
      <c r="X27" s="592"/>
      <c r="Y27" s="593"/>
      <c r="Z27" s="594">
        <v>4.5999999999999996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978665</v>
      </c>
      <c r="BH27" s="592"/>
      <c r="BI27" s="592"/>
      <c r="BJ27" s="592"/>
      <c r="BK27" s="592"/>
      <c r="BL27" s="592"/>
      <c r="BM27" s="592"/>
      <c r="BN27" s="593"/>
      <c r="BO27" s="594">
        <v>100</v>
      </c>
      <c r="BP27" s="594"/>
      <c r="BQ27" s="594"/>
      <c r="BR27" s="594"/>
      <c r="BS27" s="600">
        <v>14933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520598</v>
      </c>
      <c r="CS27" s="621"/>
      <c r="CT27" s="621"/>
      <c r="CU27" s="621"/>
      <c r="CV27" s="621"/>
      <c r="CW27" s="621"/>
      <c r="CX27" s="621"/>
      <c r="CY27" s="622"/>
      <c r="CZ27" s="629">
        <v>6.1</v>
      </c>
      <c r="DA27" s="630"/>
      <c r="DB27" s="630"/>
      <c r="DC27" s="631"/>
      <c r="DD27" s="600">
        <v>218267</v>
      </c>
      <c r="DE27" s="621"/>
      <c r="DF27" s="621"/>
      <c r="DG27" s="621"/>
      <c r="DH27" s="621"/>
      <c r="DI27" s="621"/>
      <c r="DJ27" s="621"/>
      <c r="DK27" s="622"/>
      <c r="DL27" s="600">
        <v>195152</v>
      </c>
      <c r="DM27" s="621"/>
      <c r="DN27" s="621"/>
      <c r="DO27" s="621"/>
      <c r="DP27" s="621"/>
      <c r="DQ27" s="621"/>
      <c r="DR27" s="621"/>
      <c r="DS27" s="621"/>
      <c r="DT27" s="621"/>
      <c r="DU27" s="621"/>
      <c r="DV27" s="622"/>
      <c r="DW27" s="596">
        <v>3.2</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83130</v>
      </c>
      <c r="S28" s="592"/>
      <c r="T28" s="592"/>
      <c r="U28" s="592"/>
      <c r="V28" s="592"/>
      <c r="W28" s="592"/>
      <c r="X28" s="592"/>
      <c r="Y28" s="593"/>
      <c r="Z28" s="594">
        <v>0.9</v>
      </c>
      <c r="AA28" s="594"/>
      <c r="AB28" s="594"/>
      <c r="AC28" s="594"/>
      <c r="AD28" s="595">
        <v>38999</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1250095</v>
      </c>
      <c r="CS28" s="592"/>
      <c r="CT28" s="592"/>
      <c r="CU28" s="592"/>
      <c r="CV28" s="592"/>
      <c r="CW28" s="592"/>
      <c r="CX28" s="592"/>
      <c r="CY28" s="593"/>
      <c r="CZ28" s="629">
        <v>14.6</v>
      </c>
      <c r="DA28" s="630"/>
      <c r="DB28" s="630"/>
      <c r="DC28" s="631"/>
      <c r="DD28" s="600">
        <v>1171971</v>
      </c>
      <c r="DE28" s="592"/>
      <c r="DF28" s="592"/>
      <c r="DG28" s="592"/>
      <c r="DH28" s="592"/>
      <c r="DI28" s="592"/>
      <c r="DJ28" s="592"/>
      <c r="DK28" s="593"/>
      <c r="DL28" s="600">
        <v>1171971</v>
      </c>
      <c r="DM28" s="592"/>
      <c r="DN28" s="592"/>
      <c r="DO28" s="592"/>
      <c r="DP28" s="592"/>
      <c r="DQ28" s="592"/>
      <c r="DR28" s="592"/>
      <c r="DS28" s="592"/>
      <c r="DT28" s="592"/>
      <c r="DU28" s="592"/>
      <c r="DV28" s="593"/>
      <c r="DW28" s="596">
        <v>19.399999999999999</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26120</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46" t="s">
        <v>287</v>
      </c>
      <c r="CE29" s="647"/>
      <c r="CF29" s="605" t="s">
        <v>288</v>
      </c>
      <c r="CG29" s="606"/>
      <c r="CH29" s="606"/>
      <c r="CI29" s="606"/>
      <c r="CJ29" s="606"/>
      <c r="CK29" s="606"/>
      <c r="CL29" s="606"/>
      <c r="CM29" s="606"/>
      <c r="CN29" s="606"/>
      <c r="CO29" s="606"/>
      <c r="CP29" s="606"/>
      <c r="CQ29" s="607"/>
      <c r="CR29" s="591">
        <v>1247698</v>
      </c>
      <c r="CS29" s="621"/>
      <c r="CT29" s="621"/>
      <c r="CU29" s="621"/>
      <c r="CV29" s="621"/>
      <c r="CW29" s="621"/>
      <c r="CX29" s="621"/>
      <c r="CY29" s="622"/>
      <c r="CZ29" s="629">
        <v>14.6</v>
      </c>
      <c r="DA29" s="630"/>
      <c r="DB29" s="630"/>
      <c r="DC29" s="631"/>
      <c r="DD29" s="600">
        <v>1169574</v>
      </c>
      <c r="DE29" s="621"/>
      <c r="DF29" s="621"/>
      <c r="DG29" s="621"/>
      <c r="DH29" s="621"/>
      <c r="DI29" s="621"/>
      <c r="DJ29" s="621"/>
      <c r="DK29" s="622"/>
      <c r="DL29" s="600">
        <v>1169574</v>
      </c>
      <c r="DM29" s="621"/>
      <c r="DN29" s="621"/>
      <c r="DO29" s="621"/>
      <c r="DP29" s="621"/>
      <c r="DQ29" s="621"/>
      <c r="DR29" s="621"/>
      <c r="DS29" s="621"/>
      <c r="DT29" s="621"/>
      <c r="DU29" s="621"/>
      <c r="DV29" s="622"/>
      <c r="DW29" s="596">
        <v>19.399999999999999</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500</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55">
        <v>99.1</v>
      </c>
      <c r="BH30" s="656"/>
      <c r="BI30" s="656"/>
      <c r="BJ30" s="656"/>
      <c r="BK30" s="656"/>
      <c r="BL30" s="656"/>
      <c r="BM30" s="586">
        <v>94.9</v>
      </c>
      <c r="BN30" s="656"/>
      <c r="BO30" s="656"/>
      <c r="BP30" s="656"/>
      <c r="BQ30" s="657"/>
      <c r="BR30" s="655">
        <v>99.2</v>
      </c>
      <c r="BS30" s="656"/>
      <c r="BT30" s="656"/>
      <c r="BU30" s="656"/>
      <c r="BV30" s="656"/>
      <c r="BW30" s="656"/>
      <c r="BX30" s="586">
        <v>95.3</v>
      </c>
      <c r="BY30" s="656"/>
      <c r="BZ30" s="656"/>
      <c r="CA30" s="656"/>
      <c r="CB30" s="657"/>
      <c r="CD30" s="648"/>
      <c r="CE30" s="649"/>
      <c r="CF30" s="605" t="s">
        <v>292</v>
      </c>
      <c r="CG30" s="606"/>
      <c r="CH30" s="606"/>
      <c r="CI30" s="606"/>
      <c r="CJ30" s="606"/>
      <c r="CK30" s="606"/>
      <c r="CL30" s="606"/>
      <c r="CM30" s="606"/>
      <c r="CN30" s="606"/>
      <c r="CO30" s="606"/>
      <c r="CP30" s="606"/>
      <c r="CQ30" s="607"/>
      <c r="CR30" s="591">
        <v>1127807</v>
      </c>
      <c r="CS30" s="592"/>
      <c r="CT30" s="592"/>
      <c r="CU30" s="592"/>
      <c r="CV30" s="592"/>
      <c r="CW30" s="592"/>
      <c r="CX30" s="592"/>
      <c r="CY30" s="593"/>
      <c r="CZ30" s="629">
        <v>13.2</v>
      </c>
      <c r="DA30" s="630"/>
      <c r="DB30" s="630"/>
      <c r="DC30" s="631"/>
      <c r="DD30" s="600">
        <v>1059910</v>
      </c>
      <c r="DE30" s="592"/>
      <c r="DF30" s="592"/>
      <c r="DG30" s="592"/>
      <c r="DH30" s="592"/>
      <c r="DI30" s="592"/>
      <c r="DJ30" s="592"/>
      <c r="DK30" s="593"/>
      <c r="DL30" s="600">
        <v>1059910</v>
      </c>
      <c r="DM30" s="592"/>
      <c r="DN30" s="592"/>
      <c r="DO30" s="592"/>
      <c r="DP30" s="592"/>
      <c r="DQ30" s="592"/>
      <c r="DR30" s="592"/>
      <c r="DS30" s="592"/>
      <c r="DT30" s="592"/>
      <c r="DU30" s="592"/>
      <c r="DV30" s="593"/>
      <c r="DW30" s="596">
        <v>17.600000000000001</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440901</v>
      </c>
      <c r="S31" s="592"/>
      <c r="T31" s="592"/>
      <c r="U31" s="592"/>
      <c r="V31" s="592"/>
      <c r="W31" s="592"/>
      <c r="X31" s="592"/>
      <c r="Y31" s="593"/>
      <c r="Z31" s="594">
        <v>4.9000000000000004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52">
        <v>99</v>
      </c>
      <c r="BH31" s="621"/>
      <c r="BI31" s="621"/>
      <c r="BJ31" s="621"/>
      <c r="BK31" s="621"/>
      <c r="BL31" s="621"/>
      <c r="BM31" s="597">
        <v>95.1</v>
      </c>
      <c r="BN31" s="653"/>
      <c r="BO31" s="653"/>
      <c r="BP31" s="653"/>
      <c r="BQ31" s="654"/>
      <c r="BR31" s="652">
        <v>99.2</v>
      </c>
      <c r="BS31" s="621"/>
      <c r="BT31" s="621"/>
      <c r="BU31" s="621"/>
      <c r="BV31" s="621"/>
      <c r="BW31" s="621"/>
      <c r="BX31" s="597">
        <v>96</v>
      </c>
      <c r="BY31" s="653"/>
      <c r="BZ31" s="653"/>
      <c r="CA31" s="653"/>
      <c r="CB31" s="654"/>
      <c r="CD31" s="648"/>
      <c r="CE31" s="649"/>
      <c r="CF31" s="605" t="s">
        <v>296</v>
      </c>
      <c r="CG31" s="606"/>
      <c r="CH31" s="606"/>
      <c r="CI31" s="606"/>
      <c r="CJ31" s="606"/>
      <c r="CK31" s="606"/>
      <c r="CL31" s="606"/>
      <c r="CM31" s="606"/>
      <c r="CN31" s="606"/>
      <c r="CO31" s="606"/>
      <c r="CP31" s="606"/>
      <c r="CQ31" s="607"/>
      <c r="CR31" s="591">
        <v>119891</v>
      </c>
      <c r="CS31" s="621"/>
      <c r="CT31" s="621"/>
      <c r="CU31" s="621"/>
      <c r="CV31" s="621"/>
      <c r="CW31" s="621"/>
      <c r="CX31" s="621"/>
      <c r="CY31" s="622"/>
      <c r="CZ31" s="629">
        <v>1.4</v>
      </c>
      <c r="DA31" s="630"/>
      <c r="DB31" s="630"/>
      <c r="DC31" s="631"/>
      <c r="DD31" s="600">
        <v>109664</v>
      </c>
      <c r="DE31" s="621"/>
      <c r="DF31" s="621"/>
      <c r="DG31" s="621"/>
      <c r="DH31" s="621"/>
      <c r="DI31" s="621"/>
      <c r="DJ31" s="621"/>
      <c r="DK31" s="622"/>
      <c r="DL31" s="600">
        <v>109664</v>
      </c>
      <c r="DM31" s="621"/>
      <c r="DN31" s="621"/>
      <c r="DO31" s="621"/>
      <c r="DP31" s="621"/>
      <c r="DQ31" s="621"/>
      <c r="DR31" s="621"/>
      <c r="DS31" s="621"/>
      <c r="DT31" s="621"/>
      <c r="DU31" s="621"/>
      <c r="DV31" s="622"/>
      <c r="DW31" s="596">
        <v>1.8</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56048</v>
      </c>
      <c r="S32" s="592"/>
      <c r="T32" s="592"/>
      <c r="U32" s="592"/>
      <c r="V32" s="592"/>
      <c r="W32" s="592"/>
      <c r="X32" s="592"/>
      <c r="Y32" s="593"/>
      <c r="Z32" s="594">
        <v>0.6</v>
      </c>
      <c r="AA32" s="594"/>
      <c r="AB32" s="594"/>
      <c r="AC32" s="594"/>
      <c r="AD32" s="595">
        <v>31593</v>
      </c>
      <c r="AE32" s="595"/>
      <c r="AF32" s="595"/>
      <c r="AG32" s="595"/>
      <c r="AH32" s="595"/>
      <c r="AI32" s="595"/>
      <c r="AJ32" s="595"/>
      <c r="AK32" s="595"/>
      <c r="AL32" s="596">
        <v>0.6</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93.5</v>
      </c>
      <c r="BN32" s="659"/>
      <c r="BO32" s="659"/>
      <c r="BP32" s="659"/>
      <c r="BQ32" s="661"/>
      <c r="BR32" s="658">
        <v>99</v>
      </c>
      <c r="BS32" s="659"/>
      <c r="BT32" s="659"/>
      <c r="BU32" s="659"/>
      <c r="BV32" s="659"/>
      <c r="BW32" s="659"/>
      <c r="BX32" s="660">
        <v>93.3</v>
      </c>
      <c r="BY32" s="659"/>
      <c r="BZ32" s="659"/>
      <c r="CA32" s="659"/>
      <c r="CB32" s="661"/>
      <c r="CD32" s="650"/>
      <c r="CE32" s="651"/>
      <c r="CF32" s="605" t="s">
        <v>299</v>
      </c>
      <c r="CG32" s="606"/>
      <c r="CH32" s="606"/>
      <c r="CI32" s="606"/>
      <c r="CJ32" s="606"/>
      <c r="CK32" s="606"/>
      <c r="CL32" s="606"/>
      <c r="CM32" s="606"/>
      <c r="CN32" s="606"/>
      <c r="CO32" s="606"/>
      <c r="CP32" s="606"/>
      <c r="CQ32" s="607"/>
      <c r="CR32" s="591">
        <v>2397</v>
      </c>
      <c r="CS32" s="592"/>
      <c r="CT32" s="592"/>
      <c r="CU32" s="592"/>
      <c r="CV32" s="592"/>
      <c r="CW32" s="592"/>
      <c r="CX32" s="592"/>
      <c r="CY32" s="593"/>
      <c r="CZ32" s="629">
        <v>0</v>
      </c>
      <c r="DA32" s="630"/>
      <c r="DB32" s="630"/>
      <c r="DC32" s="631"/>
      <c r="DD32" s="600">
        <v>2397</v>
      </c>
      <c r="DE32" s="592"/>
      <c r="DF32" s="592"/>
      <c r="DG32" s="592"/>
      <c r="DH32" s="592"/>
      <c r="DI32" s="592"/>
      <c r="DJ32" s="592"/>
      <c r="DK32" s="593"/>
      <c r="DL32" s="600">
        <v>2397</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997100</v>
      </c>
      <c r="S33" s="592"/>
      <c r="T33" s="592"/>
      <c r="U33" s="592"/>
      <c r="V33" s="592"/>
      <c r="W33" s="592"/>
      <c r="X33" s="592"/>
      <c r="Y33" s="593"/>
      <c r="Z33" s="594">
        <v>11.2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3534884</v>
      </c>
      <c r="CS33" s="621"/>
      <c r="CT33" s="621"/>
      <c r="CU33" s="621"/>
      <c r="CV33" s="621"/>
      <c r="CW33" s="621"/>
      <c r="CX33" s="621"/>
      <c r="CY33" s="622"/>
      <c r="CZ33" s="629">
        <v>41.4</v>
      </c>
      <c r="DA33" s="630"/>
      <c r="DB33" s="630"/>
      <c r="DC33" s="631"/>
      <c r="DD33" s="600">
        <v>3116989</v>
      </c>
      <c r="DE33" s="621"/>
      <c r="DF33" s="621"/>
      <c r="DG33" s="621"/>
      <c r="DH33" s="621"/>
      <c r="DI33" s="621"/>
      <c r="DJ33" s="621"/>
      <c r="DK33" s="622"/>
      <c r="DL33" s="600">
        <v>2081284</v>
      </c>
      <c r="DM33" s="621"/>
      <c r="DN33" s="621"/>
      <c r="DO33" s="621"/>
      <c r="DP33" s="621"/>
      <c r="DQ33" s="621"/>
      <c r="DR33" s="621"/>
      <c r="DS33" s="621"/>
      <c r="DT33" s="621"/>
      <c r="DU33" s="621"/>
      <c r="DV33" s="622"/>
      <c r="DW33" s="596">
        <v>34.5</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1229478</v>
      </c>
      <c r="CS34" s="592"/>
      <c r="CT34" s="592"/>
      <c r="CU34" s="592"/>
      <c r="CV34" s="592"/>
      <c r="CW34" s="592"/>
      <c r="CX34" s="592"/>
      <c r="CY34" s="593"/>
      <c r="CZ34" s="629">
        <v>14.4</v>
      </c>
      <c r="DA34" s="630"/>
      <c r="DB34" s="630"/>
      <c r="DC34" s="631"/>
      <c r="DD34" s="600">
        <v>1034230</v>
      </c>
      <c r="DE34" s="592"/>
      <c r="DF34" s="592"/>
      <c r="DG34" s="592"/>
      <c r="DH34" s="592"/>
      <c r="DI34" s="592"/>
      <c r="DJ34" s="592"/>
      <c r="DK34" s="593"/>
      <c r="DL34" s="600">
        <v>793353</v>
      </c>
      <c r="DM34" s="592"/>
      <c r="DN34" s="592"/>
      <c r="DO34" s="592"/>
      <c r="DP34" s="592"/>
      <c r="DQ34" s="592"/>
      <c r="DR34" s="592"/>
      <c r="DS34" s="592"/>
      <c r="DT34" s="592"/>
      <c r="DU34" s="592"/>
      <c r="DV34" s="593"/>
      <c r="DW34" s="596">
        <v>13.1</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319700</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734727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10642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272530</v>
      </c>
      <c r="CS35" s="621"/>
      <c r="CT35" s="621"/>
      <c r="CU35" s="621"/>
      <c r="CV35" s="621"/>
      <c r="CW35" s="621"/>
      <c r="CX35" s="621"/>
      <c r="CY35" s="622"/>
      <c r="CZ35" s="629">
        <v>3.2</v>
      </c>
      <c r="DA35" s="630"/>
      <c r="DB35" s="630"/>
      <c r="DC35" s="631"/>
      <c r="DD35" s="600">
        <v>258641</v>
      </c>
      <c r="DE35" s="621"/>
      <c r="DF35" s="621"/>
      <c r="DG35" s="621"/>
      <c r="DH35" s="621"/>
      <c r="DI35" s="621"/>
      <c r="DJ35" s="621"/>
      <c r="DK35" s="622"/>
      <c r="DL35" s="600">
        <v>199466</v>
      </c>
      <c r="DM35" s="621"/>
      <c r="DN35" s="621"/>
      <c r="DO35" s="621"/>
      <c r="DP35" s="621"/>
      <c r="DQ35" s="621"/>
      <c r="DR35" s="621"/>
      <c r="DS35" s="621"/>
      <c r="DT35" s="621"/>
      <c r="DU35" s="621"/>
      <c r="DV35" s="622"/>
      <c r="DW35" s="596">
        <v>3.3</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8929201</v>
      </c>
      <c r="S36" s="664"/>
      <c r="T36" s="664"/>
      <c r="U36" s="664"/>
      <c r="V36" s="664"/>
      <c r="W36" s="664"/>
      <c r="X36" s="664"/>
      <c r="Y36" s="665"/>
      <c r="Z36" s="666">
        <v>100</v>
      </c>
      <c r="AA36" s="666"/>
      <c r="AB36" s="666"/>
      <c r="AC36" s="666"/>
      <c r="AD36" s="667">
        <v>5715974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266000</v>
      </c>
      <c r="BA36" s="592"/>
      <c r="BB36" s="592"/>
      <c r="BC36" s="592"/>
      <c r="BD36" s="621"/>
      <c r="BE36" s="621"/>
      <c r="BF36" s="654"/>
      <c r="BG36" s="605" t="s">
        <v>312</v>
      </c>
      <c r="BH36" s="606"/>
      <c r="BI36" s="606"/>
      <c r="BJ36" s="606"/>
      <c r="BK36" s="606"/>
      <c r="BL36" s="606"/>
      <c r="BM36" s="606"/>
      <c r="BN36" s="606"/>
      <c r="BO36" s="606"/>
      <c r="BP36" s="606"/>
      <c r="BQ36" s="606"/>
      <c r="BR36" s="606"/>
      <c r="BS36" s="606"/>
      <c r="BT36" s="606"/>
      <c r="BU36" s="607"/>
      <c r="BV36" s="591">
        <v>928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864061</v>
      </c>
      <c r="CS36" s="592"/>
      <c r="CT36" s="592"/>
      <c r="CU36" s="592"/>
      <c r="CV36" s="592"/>
      <c r="CW36" s="592"/>
      <c r="CX36" s="592"/>
      <c r="CY36" s="593"/>
      <c r="CZ36" s="629">
        <v>10.1</v>
      </c>
      <c r="DA36" s="630"/>
      <c r="DB36" s="630"/>
      <c r="DC36" s="631"/>
      <c r="DD36" s="600">
        <v>755815</v>
      </c>
      <c r="DE36" s="592"/>
      <c r="DF36" s="592"/>
      <c r="DG36" s="592"/>
      <c r="DH36" s="592"/>
      <c r="DI36" s="592"/>
      <c r="DJ36" s="592"/>
      <c r="DK36" s="593"/>
      <c r="DL36" s="600">
        <v>517007</v>
      </c>
      <c r="DM36" s="592"/>
      <c r="DN36" s="592"/>
      <c r="DO36" s="592"/>
      <c r="DP36" s="592"/>
      <c r="DQ36" s="592"/>
      <c r="DR36" s="592"/>
      <c r="DS36" s="592"/>
      <c r="DT36" s="592"/>
      <c r="DU36" s="592"/>
      <c r="DV36" s="593"/>
      <c r="DW36" s="596">
        <v>8.6</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17000</v>
      </c>
      <c r="BA37" s="592"/>
      <c r="BB37" s="592"/>
      <c r="BC37" s="592"/>
      <c r="BD37" s="621"/>
      <c r="BE37" s="621"/>
      <c r="BF37" s="654"/>
      <c r="BG37" s="605" t="s">
        <v>315</v>
      </c>
      <c r="BH37" s="606"/>
      <c r="BI37" s="606"/>
      <c r="BJ37" s="606"/>
      <c r="BK37" s="606"/>
      <c r="BL37" s="606"/>
      <c r="BM37" s="606"/>
      <c r="BN37" s="606"/>
      <c r="BO37" s="606"/>
      <c r="BP37" s="606"/>
      <c r="BQ37" s="606"/>
      <c r="BR37" s="606"/>
      <c r="BS37" s="606"/>
      <c r="BT37" s="606"/>
      <c r="BU37" s="607"/>
      <c r="BV37" s="591">
        <v>1765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438802</v>
      </c>
      <c r="CS37" s="621"/>
      <c r="CT37" s="621"/>
      <c r="CU37" s="621"/>
      <c r="CV37" s="621"/>
      <c r="CW37" s="621"/>
      <c r="CX37" s="621"/>
      <c r="CY37" s="622"/>
      <c r="CZ37" s="629">
        <v>5.0999999999999996</v>
      </c>
      <c r="DA37" s="630"/>
      <c r="DB37" s="630"/>
      <c r="DC37" s="631"/>
      <c r="DD37" s="600">
        <v>415502</v>
      </c>
      <c r="DE37" s="621"/>
      <c r="DF37" s="621"/>
      <c r="DG37" s="621"/>
      <c r="DH37" s="621"/>
      <c r="DI37" s="621"/>
      <c r="DJ37" s="621"/>
      <c r="DK37" s="622"/>
      <c r="DL37" s="600">
        <v>329688</v>
      </c>
      <c r="DM37" s="621"/>
      <c r="DN37" s="621"/>
      <c r="DO37" s="621"/>
      <c r="DP37" s="621"/>
      <c r="DQ37" s="621"/>
      <c r="DR37" s="621"/>
      <c r="DS37" s="621"/>
      <c r="DT37" s="621"/>
      <c r="DU37" s="621"/>
      <c r="DV37" s="622"/>
      <c r="DW37" s="596">
        <v>5.5</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v>12231</v>
      </c>
      <c r="BA38" s="592"/>
      <c r="BB38" s="592"/>
      <c r="BC38" s="592"/>
      <c r="BD38" s="621"/>
      <c r="BE38" s="621"/>
      <c r="BF38" s="654"/>
      <c r="BG38" s="605" t="s">
        <v>318</v>
      </c>
      <c r="BH38" s="606"/>
      <c r="BI38" s="606"/>
      <c r="BJ38" s="606"/>
      <c r="BK38" s="606"/>
      <c r="BL38" s="606"/>
      <c r="BM38" s="606"/>
      <c r="BN38" s="606"/>
      <c r="BO38" s="606"/>
      <c r="BP38" s="606"/>
      <c r="BQ38" s="606"/>
      <c r="BR38" s="606"/>
      <c r="BS38" s="606"/>
      <c r="BT38" s="606"/>
      <c r="BU38" s="607"/>
      <c r="BV38" s="591">
        <v>3803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722496</v>
      </c>
      <c r="CS38" s="592"/>
      <c r="CT38" s="592"/>
      <c r="CU38" s="592"/>
      <c r="CV38" s="592"/>
      <c r="CW38" s="592"/>
      <c r="CX38" s="592"/>
      <c r="CY38" s="593"/>
      <c r="CZ38" s="629">
        <v>8.5</v>
      </c>
      <c r="DA38" s="630"/>
      <c r="DB38" s="630"/>
      <c r="DC38" s="631"/>
      <c r="DD38" s="600">
        <v>653803</v>
      </c>
      <c r="DE38" s="592"/>
      <c r="DF38" s="592"/>
      <c r="DG38" s="592"/>
      <c r="DH38" s="592"/>
      <c r="DI38" s="592"/>
      <c r="DJ38" s="592"/>
      <c r="DK38" s="593"/>
      <c r="DL38" s="600">
        <v>571458</v>
      </c>
      <c r="DM38" s="592"/>
      <c r="DN38" s="592"/>
      <c r="DO38" s="592"/>
      <c r="DP38" s="592"/>
      <c r="DQ38" s="592"/>
      <c r="DR38" s="592"/>
      <c r="DS38" s="592"/>
      <c r="DT38" s="592"/>
      <c r="DU38" s="592"/>
      <c r="DV38" s="593"/>
      <c r="DW38" s="596">
        <v>9.5</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v>11216</v>
      </c>
      <c r="BA39" s="592"/>
      <c r="BB39" s="592"/>
      <c r="BC39" s="592"/>
      <c r="BD39" s="621"/>
      <c r="BE39" s="621"/>
      <c r="BF39" s="654"/>
      <c r="BG39" s="673" t="s">
        <v>321</v>
      </c>
      <c r="BH39" s="674"/>
      <c r="BI39" s="674"/>
      <c r="BJ39" s="674"/>
      <c r="BK39" s="674"/>
      <c r="BL39" s="187"/>
      <c r="BM39" s="606" t="s">
        <v>322</v>
      </c>
      <c r="BN39" s="606"/>
      <c r="BO39" s="606"/>
      <c r="BP39" s="606"/>
      <c r="BQ39" s="606"/>
      <c r="BR39" s="606"/>
      <c r="BS39" s="606"/>
      <c r="BT39" s="606"/>
      <c r="BU39" s="607"/>
      <c r="BV39" s="591">
        <v>117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446319</v>
      </c>
      <c r="CS39" s="621"/>
      <c r="CT39" s="621"/>
      <c r="CU39" s="621"/>
      <c r="CV39" s="621"/>
      <c r="CW39" s="621"/>
      <c r="CX39" s="621"/>
      <c r="CY39" s="622"/>
      <c r="CZ39" s="629">
        <v>5.2</v>
      </c>
      <c r="DA39" s="630"/>
      <c r="DB39" s="630"/>
      <c r="DC39" s="631"/>
      <c r="DD39" s="600">
        <v>414500</v>
      </c>
      <c r="DE39" s="621"/>
      <c r="DF39" s="621"/>
      <c r="DG39" s="621"/>
      <c r="DH39" s="621"/>
      <c r="DI39" s="621"/>
      <c r="DJ39" s="621"/>
      <c r="DK39" s="622"/>
      <c r="DL39" s="600" t="s">
        <v>324</v>
      </c>
      <c r="DM39" s="621"/>
      <c r="DN39" s="621"/>
      <c r="DO39" s="621"/>
      <c r="DP39" s="621"/>
      <c r="DQ39" s="621"/>
      <c r="DR39" s="621"/>
      <c r="DS39" s="621"/>
      <c r="DT39" s="621"/>
      <c r="DU39" s="621"/>
      <c r="DV39" s="622"/>
      <c r="DW39" s="596"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109468</v>
      </c>
      <c r="BA40" s="592"/>
      <c r="BB40" s="592"/>
      <c r="BC40" s="592"/>
      <c r="BD40" s="621"/>
      <c r="BE40" s="621"/>
      <c r="BF40" s="654"/>
      <c r="BG40" s="673"/>
      <c r="BH40" s="674"/>
      <c r="BI40" s="674"/>
      <c r="BJ40" s="674"/>
      <c r="BK40" s="674"/>
      <c r="BL40" s="187"/>
      <c r="BM40" s="606" t="s">
        <v>326</v>
      </c>
      <c r="BN40" s="606"/>
      <c r="BO40" s="606"/>
      <c r="BP40" s="606"/>
      <c r="BQ40" s="606"/>
      <c r="BR40" s="606"/>
      <c r="BS40" s="606"/>
      <c r="BT40" s="606"/>
      <c r="BU40" s="607"/>
      <c r="BV40" s="591">
        <v>73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324</v>
      </c>
      <c r="CS40" s="592"/>
      <c r="CT40" s="592"/>
      <c r="CU40" s="592"/>
      <c r="CV40" s="592"/>
      <c r="CW40" s="592"/>
      <c r="CX40" s="592"/>
      <c r="CY40" s="593"/>
      <c r="CZ40" s="629" t="s">
        <v>324</v>
      </c>
      <c r="DA40" s="630"/>
      <c r="DB40" s="630"/>
      <c r="DC40" s="631"/>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318812</v>
      </c>
      <c r="BA41" s="664"/>
      <c r="BB41" s="664"/>
      <c r="BC41" s="664"/>
      <c r="BD41" s="659"/>
      <c r="BE41" s="659"/>
      <c r="BF41" s="661"/>
      <c r="BG41" s="675"/>
      <c r="BH41" s="676"/>
      <c r="BI41" s="676"/>
      <c r="BJ41" s="676"/>
      <c r="BK41" s="676"/>
      <c r="BL41" s="189"/>
      <c r="BM41" s="612" t="s">
        <v>329</v>
      </c>
      <c r="BN41" s="612"/>
      <c r="BO41" s="612"/>
      <c r="BP41" s="612"/>
      <c r="BQ41" s="612"/>
      <c r="BR41" s="612"/>
      <c r="BS41" s="612"/>
      <c r="BT41" s="612"/>
      <c r="BU41" s="613"/>
      <c r="BV41" s="663">
        <v>257</v>
      </c>
      <c r="BW41" s="664"/>
      <c r="BX41" s="664"/>
      <c r="BY41" s="664"/>
      <c r="BZ41" s="664"/>
      <c r="CA41" s="664"/>
      <c r="CB41" s="677"/>
      <c r="CD41" s="605" t="s">
        <v>330</v>
      </c>
      <c r="CE41" s="606"/>
      <c r="CF41" s="606"/>
      <c r="CG41" s="606"/>
      <c r="CH41" s="606"/>
      <c r="CI41" s="606"/>
      <c r="CJ41" s="606"/>
      <c r="CK41" s="606"/>
      <c r="CL41" s="606"/>
      <c r="CM41" s="606"/>
      <c r="CN41" s="606"/>
      <c r="CO41" s="606"/>
      <c r="CP41" s="606"/>
      <c r="CQ41" s="607"/>
      <c r="CR41" s="591" t="s">
        <v>331</v>
      </c>
      <c r="CS41" s="621"/>
      <c r="CT41" s="621"/>
      <c r="CU41" s="621"/>
      <c r="CV41" s="621"/>
      <c r="CW41" s="621"/>
      <c r="CX41" s="621"/>
      <c r="CY41" s="622"/>
      <c r="CZ41" s="629" t="s">
        <v>331</v>
      </c>
      <c r="DA41" s="630"/>
      <c r="DB41" s="630"/>
      <c r="DC41" s="631"/>
      <c r="DD41" s="600" t="s">
        <v>331</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1937918</v>
      </c>
      <c r="CS42" s="592"/>
      <c r="CT42" s="592"/>
      <c r="CU42" s="592"/>
      <c r="CV42" s="592"/>
      <c r="CW42" s="592"/>
      <c r="CX42" s="592"/>
      <c r="CY42" s="593"/>
      <c r="CZ42" s="629">
        <v>22.7</v>
      </c>
      <c r="DA42" s="684"/>
      <c r="DB42" s="684"/>
      <c r="DC42" s="685"/>
      <c r="DD42" s="600">
        <v>926185</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24310</v>
      </c>
      <c r="CS43" s="621"/>
      <c r="CT43" s="621"/>
      <c r="CU43" s="621"/>
      <c r="CV43" s="621"/>
      <c r="CW43" s="621"/>
      <c r="CX43" s="621"/>
      <c r="CY43" s="622"/>
      <c r="CZ43" s="629">
        <v>0.3</v>
      </c>
      <c r="DA43" s="630"/>
      <c r="DB43" s="630"/>
      <c r="DC43" s="631"/>
      <c r="DD43" s="600">
        <v>11618</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1937918</v>
      </c>
      <c r="CS44" s="592"/>
      <c r="CT44" s="592"/>
      <c r="CU44" s="592"/>
      <c r="CV44" s="592"/>
      <c r="CW44" s="592"/>
      <c r="CX44" s="592"/>
      <c r="CY44" s="593"/>
      <c r="CZ44" s="629">
        <v>22.7</v>
      </c>
      <c r="DA44" s="684"/>
      <c r="DB44" s="684"/>
      <c r="DC44" s="685"/>
      <c r="DD44" s="600">
        <v>926185</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x14ac:dyDescent="0.15">
      <c r="CD45" s="699"/>
      <c r="CE45" s="700"/>
      <c r="CF45" s="588" t="s">
        <v>338</v>
      </c>
      <c r="CG45" s="589"/>
      <c r="CH45" s="589"/>
      <c r="CI45" s="589"/>
      <c r="CJ45" s="589"/>
      <c r="CK45" s="589"/>
      <c r="CL45" s="589"/>
      <c r="CM45" s="589"/>
      <c r="CN45" s="589"/>
      <c r="CO45" s="589"/>
      <c r="CP45" s="589"/>
      <c r="CQ45" s="590"/>
      <c r="CR45" s="591">
        <v>973496</v>
      </c>
      <c r="CS45" s="621"/>
      <c r="CT45" s="621"/>
      <c r="CU45" s="621"/>
      <c r="CV45" s="621"/>
      <c r="CW45" s="621"/>
      <c r="CX45" s="621"/>
      <c r="CY45" s="622"/>
      <c r="CZ45" s="629">
        <v>11.4</v>
      </c>
      <c r="DA45" s="630"/>
      <c r="DB45" s="630"/>
      <c r="DC45" s="631"/>
      <c r="DD45" s="600">
        <v>225650</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x14ac:dyDescent="0.15">
      <c r="CD46" s="699"/>
      <c r="CE46" s="700"/>
      <c r="CF46" s="588" t="s">
        <v>339</v>
      </c>
      <c r="CG46" s="589"/>
      <c r="CH46" s="589"/>
      <c r="CI46" s="589"/>
      <c r="CJ46" s="589"/>
      <c r="CK46" s="589"/>
      <c r="CL46" s="589"/>
      <c r="CM46" s="589"/>
      <c r="CN46" s="589"/>
      <c r="CO46" s="589"/>
      <c r="CP46" s="589"/>
      <c r="CQ46" s="590"/>
      <c r="CR46" s="591">
        <v>839931</v>
      </c>
      <c r="CS46" s="592"/>
      <c r="CT46" s="592"/>
      <c r="CU46" s="592"/>
      <c r="CV46" s="592"/>
      <c r="CW46" s="592"/>
      <c r="CX46" s="592"/>
      <c r="CY46" s="593"/>
      <c r="CZ46" s="629">
        <v>9.8000000000000007</v>
      </c>
      <c r="DA46" s="684"/>
      <c r="DB46" s="684"/>
      <c r="DC46" s="685"/>
      <c r="DD46" s="600">
        <v>674031</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x14ac:dyDescent="0.15">
      <c r="CD47" s="699"/>
      <c r="CE47" s="700"/>
      <c r="CF47" s="588" t="s">
        <v>340</v>
      </c>
      <c r="CG47" s="589"/>
      <c r="CH47" s="589"/>
      <c r="CI47" s="589"/>
      <c r="CJ47" s="589"/>
      <c r="CK47" s="589"/>
      <c r="CL47" s="589"/>
      <c r="CM47" s="589"/>
      <c r="CN47" s="589"/>
      <c r="CO47" s="589"/>
      <c r="CP47" s="589"/>
      <c r="CQ47" s="590"/>
      <c r="CR47" s="591" t="s">
        <v>341</v>
      </c>
      <c r="CS47" s="621"/>
      <c r="CT47" s="621"/>
      <c r="CU47" s="621"/>
      <c r="CV47" s="621"/>
      <c r="CW47" s="621"/>
      <c r="CX47" s="621"/>
      <c r="CY47" s="622"/>
      <c r="CZ47" s="629" t="s">
        <v>341</v>
      </c>
      <c r="DA47" s="630"/>
      <c r="DB47" s="630"/>
      <c r="DC47" s="631"/>
      <c r="DD47" s="600" t="s">
        <v>341</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x14ac:dyDescent="0.15">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9" t="s">
        <v>341</v>
      </c>
      <c r="DA48" s="684"/>
      <c r="DB48" s="684"/>
      <c r="DC48" s="685"/>
      <c r="DD48" s="600" t="s">
        <v>341</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x14ac:dyDescent="0.15">
      <c r="CD49" s="634" t="s">
        <v>343</v>
      </c>
      <c r="CE49" s="635"/>
      <c r="CF49" s="635"/>
      <c r="CG49" s="635"/>
      <c r="CH49" s="635"/>
      <c r="CI49" s="635"/>
      <c r="CJ49" s="635"/>
      <c r="CK49" s="635"/>
      <c r="CL49" s="635"/>
      <c r="CM49" s="635"/>
      <c r="CN49" s="635"/>
      <c r="CO49" s="635"/>
      <c r="CP49" s="635"/>
      <c r="CQ49" s="636"/>
      <c r="CR49" s="663">
        <v>8538190</v>
      </c>
      <c r="CS49" s="659"/>
      <c r="CT49" s="659"/>
      <c r="CU49" s="659"/>
      <c r="CV49" s="659"/>
      <c r="CW49" s="659"/>
      <c r="CX49" s="659"/>
      <c r="CY49" s="686"/>
      <c r="CZ49" s="687">
        <v>100</v>
      </c>
      <c r="DA49" s="688"/>
      <c r="DB49" s="688"/>
      <c r="DC49" s="689"/>
      <c r="DD49" s="690">
        <v>6634924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8936</v>
      </c>
      <c r="R7" s="721"/>
      <c r="S7" s="721"/>
      <c r="T7" s="721"/>
      <c r="U7" s="721"/>
      <c r="V7" s="721">
        <v>8545</v>
      </c>
      <c r="W7" s="721"/>
      <c r="X7" s="721"/>
      <c r="Y7" s="721"/>
      <c r="Z7" s="721"/>
      <c r="AA7" s="721">
        <v>391</v>
      </c>
      <c r="AB7" s="721"/>
      <c r="AC7" s="721"/>
      <c r="AD7" s="721"/>
      <c r="AE7" s="722"/>
      <c r="AF7" s="723">
        <v>355</v>
      </c>
      <c r="AG7" s="724"/>
      <c r="AH7" s="724"/>
      <c r="AI7" s="724"/>
      <c r="AJ7" s="725"/>
      <c r="AK7" s="760">
        <v>1</v>
      </c>
      <c r="AL7" s="761"/>
      <c r="AM7" s="761"/>
      <c r="AN7" s="761"/>
      <c r="AO7" s="761"/>
      <c r="AP7" s="761">
        <v>9911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v>7</v>
      </c>
      <c r="CI7" s="758"/>
      <c r="CJ7" s="758"/>
      <c r="CK7" s="758"/>
      <c r="CL7" s="759"/>
      <c r="CM7" s="757">
        <v>78</v>
      </c>
      <c r="CN7" s="758"/>
      <c r="CO7" s="758"/>
      <c r="CP7" s="758"/>
      <c r="CQ7" s="759"/>
      <c r="CR7" s="757">
        <v>4</v>
      </c>
      <c r="CS7" s="758"/>
      <c r="CT7" s="758"/>
      <c r="CU7" s="758"/>
      <c r="CV7" s="759"/>
      <c r="CW7" s="757" t="s">
        <v>530</v>
      </c>
      <c r="CX7" s="758"/>
      <c r="CY7" s="758"/>
      <c r="CZ7" s="758"/>
      <c r="DA7" s="759"/>
      <c r="DB7" s="757" t="s">
        <v>530</v>
      </c>
      <c r="DC7" s="758"/>
      <c r="DD7" s="758"/>
      <c r="DE7" s="758"/>
      <c r="DF7" s="759"/>
      <c r="DG7" s="757" t="s">
        <v>530</v>
      </c>
      <c r="DH7" s="758"/>
      <c r="DI7" s="758"/>
      <c r="DJ7" s="758"/>
      <c r="DK7" s="759"/>
      <c r="DL7" s="757" t="s">
        <v>530</v>
      </c>
      <c r="DM7" s="758"/>
      <c r="DN7" s="758"/>
      <c r="DO7" s="758"/>
      <c r="DP7" s="759"/>
      <c r="DQ7" s="757" t="s">
        <v>530</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8936</v>
      </c>
      <c r="R23" s="780"/>
      <c r="S23" s="780"/>
      <c r="T23" s="780"/>
      <c r="U23" s="780"/>
      <c r="V23" s="780">
        <v>8545</v>
      </c>
      <c r="W23" s="780"/>
      <c r="X23" s="780"/>
      <c r="Y23" s="780"/>
      <c r="Z23" s="780"/>
      <c r="AA23" s="780">
        <v>391</v>
      </c>
      <c r="AB23" s="780"/>
      <c r="AC23" s="780"/>
      <c r="AD23" s="780"/>
      <c r="AE23" s="781"/>
      <c r="AF23" s="782">
        <v>355</v>
      </c>
      <c r="AG23" s="780"/>
      <c r="AH23" s="780"/>
      <c r="AI23" s="780"/>
      <c r="AJ23" s="783"/>
      <c r="AK23" s="784"/>
      <c r="AL23" s="785"/>
      <c r="AM23" s="785"/>
      <c r="AN23" s="785"/>
      <c r="AO23" s="785"/>
      <c r="AP23" s="780">
        <v>9911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1493</v>
      </c>
      <c r="R28" s="809"/>
      <c r="S28" s="809"/>
      <c r="T28" s="809"/>
      <c r="U28" s="809"/>
      <c r="V28" s="809">
        <v>1482</v>
      </c>
      <c r="W28" s="809"/>
      <c r="X28" s="809"/>
      <c r="Y28" s="809"/>
      <c r="Z28" s="809"/>
      <c r="AA28" s="809">
        <v>11</v>
      </c>
      <c r="AB28" s="809"/>
      <c r="AC28" s="809"/>
      <c r="AD28" s="809"/>
      <c r="AE28" s="810"/>
      <c r="AF28" s="811">
        <v>11</v>
      </c>
      <c r="AG28" s="809"/>
      <c r="AH28" s="809"/>
      <c r="AI28" s="809"/>
      <c r="AJ28" s="812"/>
      <c r="AK28" s="813">
        <v>89</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806</v>
      </c>
      <c r="R29" s="745"/>
      <c r="S29" s="745"/>
      <c r="T29" s="745"/>
      <c r="U29" s="745"/>
      <c r="V29" s="745">
        <v>798</v>
      </c>
      <c r="W29" s="745"/>
      <c r="X29" s="745"/>
      <c r="Y29" s="745"/>
      <c r="Z29" s="745"/>
      <c r="AA29" s="745">
        <v>8</v>
      </c>
      <c r="AB29" s="745"/>
      <c r="AC29" s="745"/>
      <c r="AD29" s="745"/>
      <c r="AE29" s="746"/>
      <c r="AF29" s="747">
        <v>8</v>
      </c>
      <c r="AG29" s="748"/>
      <c r="AH29" s="748"/>
      <c r="AI29" s="748"/>
      <c r="AJ29" s="749"/>
      <c r="AK29" s="816">
        <v>138</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132</v>
      </c>
      <c r="R30" s="745"/>
      <c r="S30" s="745"/>
      <c r="T30" s="745"/>
      <c r="U30" s="745"/>
      <c r="V30" s="745">
        <v>132</v>
      </c>
      <c r="W30" s="745"/>
      <c r="X30" s="745"/>
      <c r="Y30" s="745"/>
      <c r="Z30" s="745"/>
      <c r="AA30" s="745" t="s">
        <v>530</v>
      </c>
      <c r="AB30" s="745"/>
      <c r="AC30" s="745"/>
      <c r="AD30" s="745"/>
      <c r="AE30" s="746"/>
      <c r="AF30" s="747">
        <v>0</v>
      </c>
      <c r="AG30" s="748"/>
      <c r="AH30" s="748"/>
      <c r="AI30" s="748"/>
      <c r="AJ30" s="749"/>
      <c r="AK30" s="816">
        <v>43</v>
      </c>
      <c r="AL30" s="817"/>
      <c r="AM30" s="817"/>
      <c r="AN30" s="817"/>
      <c r="AO30" s="817"/>
      <c r="AP30" s="817" t="s">
        <v>530</v>
      </c>
      <c r="AQ30" s="817"/>
      <c r="AR30" s="817"/>
      <c r="AS30" s="817"/>
      <c r="AT30" s="817"/>
      <c r="AU30" s="817" t="s">
        <v>530</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181</v>
      </c>
      <c r="R31" s="745"/>
      <c r="S31" s="745"/>
      <c r="T31" s="745"/>
      <c r="U31" s="745"/>
      <c r="V31" s="745">
        <v>219</v>
      </c>
      <c r="W31" s="745"/>
      <c r="X31" s="745"/>
      <c r="Y31" s="745"/>
      <c r="Z31" s="745"/>
      <c r="AA31" s="745">
        <v>-37</v>
      </c>
      <c r="AB31" s="745"/>
      <c r="AC31" s="745"/>
      <c r="AD31" s="745"/>
      <c r="AE31" s="746"/>
      <c r="AF31" s="747">
        <v>80</v>
      </c>
      <c r="AG31" s="748"/>
      <c r="AH31" s="748"/>
      <c r="AI31" s="748"/>
      <c r="AJ31" s="749"/>
      <c r="AK31" s="816">
        <v>11</v>
      </c>
      <c r="AL31" s="817"/>
      <c r="AM31" s="817"/>
      <c r="AN31" s="817"/>
      <c r="AO31" s="817"/>
      <c r="AP31" s="817">
        <v>209</v>
      </c>
      <c r="AQ31" s="817"/>
      <c r="AR31" s="817"/>
      <c r="AS31" s="817"/>
      <c r="AT31" s="817"/>
      <c r="AU31" s="817">
        <v>29</v>
      </c>
      <c r="AV31" s="817"/>
      <c r="AW31" s="817"/>
      <c r="AX31" s="817"/>
      <c r="AY31" s="817"/>
      <c r="AZ31" s="818" t="s">
        <v>530</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32</v>
      </c>
      <c r="R32" s="745"/>
      <c r="S32" s="745"/>
      <c r="T32" s="745"/>
      <c r="U32" s="745"/>
      <c r="V32" s="745">
        <v>31</v>
      </c>
      <c r="W32" s="745"/>
      <c r="X32" s="745"/>
      <c r="Y32" s="745"/>
      <c r="Z32" s="745"/>
      <c r="AA32" s="745">
        <v>1</v>
      </c>
      <c r="AB32" s="745"/>
      <c r="AC32" s="745"/>
      <c r="AD32" s="745"/>
      <c r="AE32" s="746"/>
      <c r="AF32" s="747">
        <v>1</v>
      </c>
      <c r="AG32" s="748"/>
      <c r="AH32" s="748"/>
      <c r="AI32" s="748"/>
      <c r="AJ32" s="749"/>
      <c r="AK32" s="816">
        <v>17</v>
      </c>
      <c r="AL32" s="817"/>
      <c r="AM32" s="817"/>
      <c r="AN32" s="817"/>
      <c r="AO32" s="817"/>
      <c r="AP32" s="817">
        <v>6</v>
      </c>
      <c r="AQ32" s="817"/>
      <c r="AR32" s="817"/>
      <c r="AS32" s="817"/>
      <c r="AT32" s="817"/>
      <c r="AU32" s="817">
        <v>5</v>
      </c>
      <c r="AV32" s="817"/>
      <c r="AW32" s="817"/>
      <c r="AX32" s="817"/>
      <c r="AY32" s="817"/>
      <c r="AZ32" s="818" t="s">
        <v>530</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413</v>
      </c>
      <c r="R33" s="745"/>
      <c r="S33" s="745"/>
      <c r="T33" s="745"/>
      <c r="U33" s="745"/>
      <c r="V33" s="745">
        <v>413</v>
      </c>
      <c r="W33" s="745"/>
      <c r="X33" s="745"/>
      <c r="Y33" s="745"/>
      <c r="Z33" s="745"/>
      <c r="AA33" s="745" t="s">
        <v>530</v>
      </c>
      <c r="AB33" s="745"/>
      <c r="AC33" s="745"/>
      <c r="AD33" s="745"/>
      <c r="AE33" s="746"/>
      <c r="AF33" s="747">
        <v>0</v>
      </c>
      <c r="AG33" s="748"/>
      <c r="AH33" s="748"/>
      <c r="AI33" s="748"/>
      <c r="AJ33" s="749"/>
      <c r="AK33" s="816">
        <v>266</v>
      </c>
      <c r="AL33" s="817"/>
      <c r="AM33" s="817"/>
      <c r="AN33" s="817"/>
      <c r="AO33" s="817"/>
      <c r="AP33" s="817">
        <v>1914</v>
      </c>
      <c r="AQ33" s="817"/>
      <c r="AR33" s="817"/>
      <c r="AS33" s="817"/>
      <c r="AT33" s="817"/>
      <c r="AU33" s="817">
        <v>1914</v>
      </c>
      <c r="AV33" s="817"/>
      <c r="AW33" s="817"/>
      <c r="AX33" s="817"/>
      <c r="AY33" s="817"/>
      <c r="AZ33" s="818" t="s">
        <v>530</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99</v>
      </c>
      <c r="AG63" s="828"/>
      <c r="AH63" s="828"/>
      <c r="AI63" s="828"/>
      <c r="AJ63" s="829"/>
      <c r="AK63" s="830"/>
      <c r="AL63" s="825"/>
      <c r="AM63" s="825"/>
      <c r="AN63" s="825"/>
      <c r="AO63" s="825"/>
      <c r="AP63" s="828">
        <v>2129</v>
      </c>
      <c r="AQ63" s="828"/>
      <c r="AR63" s="828"/>
      <c r="AS63" s="828"/>
      <c r="AT63" s="828"/>
      <c r="AU63" s="828">
        <v>1948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531</v>
      </c>
      <c r="C68" s="856"/>
      <c r="D68" s="856"/>
      <c r="E68" s="856"/>
      <c r="F68" s="856"/>
      <c r="G68" s="856"/>
      <c r="H68" s="856"/>
      <c r="I68" s="856"/>
      <c r="J68" s="856"/>
      <c r="K68" s="856"/>
      <c r="L68" s="856"/>
      <c r="M68" s="856"/>
      <c r="N68" s="856"/>
      <c r="O68" s="856"/>
      <c r="P68" s="857"/>
      <c r="Q68" s="858">
        <v>1718</v>
      </c>
      <c r="R68" s="852"/>
      <c r="S68" s="852"/>
      <c r="T68" s="852"/>
      <c r="U68" s="852"/>
      <c r="V68" s="852">
        <v>1662</v>
      </c>
      <c r="W68" s="852"/>
      <c r="X68" s="852"/>
      <c r="Y68" s="852"/>
      <c r="Z68" s="852"/>
      <c r="AA68" s="852">
        <v>56</v>
      </c>
      <c r="AB68" s="852"/>
      <c r="AC68" s="852"/>
      <c r="AD68" s="852"/>
      <c r="AE68" s="852"/>
      <c r="AF68" s="852">
        <v>56</v>
      </c>
      <c r="AG68" s="852"/>
      <c r="AH68" s="852"/>
      <c r="AI68" s="852"/>
      <c r="AJ68" s="852"/>
      <c r="AK68" s="852" t="s">
        <v>530</v>
      </c>
      <c r="AL68" s="852"/>
      <c r="AM68" s="852"/>
      <c r="AN68" s="852"/>
      <c r="AO68" s="852"/>
      <c r="AP68" s="852">
        <v>574</v>
      </c>
      <c r="AQ68" s="852"/>
      <c r="AR68" s="852"/>
      <c r="AS68" s="852"/>
      <c r="AT68" s="852"/>
      <c r="AU68" s="852">
        <v>165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532</v>
      </c>
      <c r="C69" s="860"/>
      <c r="D69" s="860"/>
      <c r="E69" s="860"/>
      <c r="F69" s="860"/>
      <c r="G69" s="860"/>
      <c r="H69" s="860"/>
      <c r="I69" s="860"/>
      <c r="J69" s="860"/>
      <c r="K69" s="860"/>
      <c r="L69" s="860"/>
      <c r="M69" s="860"/>
      <c r="N69" s="860"/>
      <c r="O69" s="860"/>
      <c r="P69" s="861"/>
      <c r="Q69" s="862">
        <v>15</v>
      </c>
      <c r="R69" s="817"/>
      <c r="S69" s="817"/>
      <c r="T69" s="817"/>
      <c r="U69" s="817"/>
      <c r="V69" s="817">
        <v>13</v>
      </c>
      <c r="W69" s="817"/>
      <c r="X69" s="817"/>
      <c r="Y69" s="817"/>
      <c r="Z69" s="817"/>
      <c r="AA69" s="817">
        <v>2</v>
      </c>
      <c r="AB69" s="817"/>
      <c r="AC69" s="817"/>
      <c r="AD69" s="817"/>
      <c r="AE69" s="817"/>
      <c r="AF69" s="817">
        <v>2</v>
      </c>
      <c r="AG69" s="817"/>
      <c r="AH69" s="817"/>
      <c r="AI69" s="817"/>
      <c r="AJ69" s="817"/>
      <c r="AK69" s="817" t="s">
        <v>530</v>
      </c>
      <c r="AL69" s="817"/>
      <c r="AM69" s="817"/>
      <c r="AN69" s="817"/>
      <c r="AO69" s="817"/>
      <c r="AP69" s="817" t="s">
        <v>530</v>
      </c>
      <c r="AQ69" s="817"/>
      <c r="AR69" s="817"/>
      <c r="AS69" s="817"/>
      <c r="AT69" s="817"/>
      <c r="AU69" s="817" t="s">
        <v>530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v>
      </c>
      <c r="AG88" s="828"/>
      <c r="AH88" s="828"/>
      <c r="AI88" s="828"/>
      <c r="AJ88" s="828"/>
      <c r="AK88" s="825"/>
      <c r="AL88" s="825"/>
      <c r="AM88" s="825"/>
      <c r="AN88" s="825"/>
      <c r="AO88" s="825"/>
      <c r="AP88" s="828">
        <v>574</v>
      </c>
      <c r="AQ88" s="828"/>
      <c r="AR88" s="828"/>
      <c r="AS88" s="828"/>
      <c r="AT88" s="828"/>
      <c r="AU88" s="828">
        <v>165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1374095</v>
      </c>
      <c r="AB110" s="888"/>
      <c r="AC110" s="888"/>
      <c r="AD110" s="888"/>
      <c r="AE110" s="889"/>
      <c r="AF110" s="890">
        <v>1327607</v>
      </c>
      <c r="AG110" s="888"/>
      <c r="AH110" s="888"/>
      <c r="AI110" s="888"/>
      <c r="AJ110" s="889"/>
      <c r="AK110" s="890">
        <v>1247698</v>
      </c>
      <c r="AL110" s="888"/>
      <c r="AM110" s="888"/>
      <c r="AN110" s="888"/>
      <c r="AO110" s="889"/>
      <c r="AP110" s="891">
        <v>24.7</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10050176</v>
      </c>
      <c r="BR110" s="925"/>
      <c r="BS110" s="925"/>
      <c r="BT110" s="925"/>
      <c r="BU110" s="925"/>
      <c r="BV110" s="925">
        <v>10042071</v>
      </c>
      <c r="BW110" s="925"/>
      <c r="BX110" s="925"/>
      <c r="BY110" s="925"/>
      <c r="BZ110" s="925"/>
      <c r="CA110" s="925">
        <v>9911364</v>
      </c>
      <c r="CB110" s="925"/>
      <c r="CC110" s="925"/>
      <c r="CD110" s="925"/>
      <c r="CE110" s="925"/>
      <c r="CF110" s="939">
        <v>196.3</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79831</v>
      </c>
      <c r="BR111" s="918"/>
      <c r="BS111" s="918"/>
      <c r="BT111" s="918"/>
      <c r="BU111" s="918"/>
      <c r="BV111" s="918">
        <v>65320</v>
      </c>
      <c r="BW111" s="918"/>
      <c r="BX111" s="918"/>
      <c r="BY111" s="918"/>
      <c r="BZ111" s="918"/>
      <c r="CA111" s="918">
        <v>50501</v>
      </c>
      <c r="CB111" s="918"/>
      <c r="CC111" s="918"/>
      <c r="CD111" s="918"/>
      <c r="CE111" s="918"/>
      <c r="CF111" s="912">
        <v>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2190952</v>
      </c>
      <c r="BR112" s="918"/>
      <c r="BS112" s="918"/>
      <c r="BT112" s="918"/>
      <c r="BU112" s="918"/>
      <c r="BV112" s="918">
        <v>2077411</v>
      </c>
      <c r="BW112" s="918"/>
      <c r="BX112" s="918"/>
      <c r="BY112" s="918"/>
      <c r="BZ112" s="918"/>
      <c r="CA112" s="918">
        <v>1947939</v>
      </c>
      <c r="CB112" s="918"/>
      <c r="CC112" s="918"/>
      <c r="CD112" s="918"/>
      <c r="CE112" s="918"/>
      <c r="CF112" s="912">
        <v>38.6</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266427</v>
      </c>
      <c r="AB113" s="932"/>
      <c r="AC113" s="932"/>
      <c r="AD113" s="932"/>
      <c r="AE113" s="933"/>
      <c r="AF113" s="934">
        <v>250693</v>
      </c>
      <c r="AG113" s="932"/>
      <c r="AH113" s="932"/>
      <c r="AI113" s="932"/>
      <c r="AJ113" s="933"/>
      <c r="AK113" s="934">
        <v>233334</v>
      </c>
      <c r="AL113" s="932"/>
      <c r="AM113" s="932"/>
      <c r="AN113" s="932"/>
      <c r="AO113" s="933"/>
      <c r="AP113" s="935">
        <v>4.5999999999999996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201093</v>
      </c>
      <c r="BR113" s="918"/>
      <c r="BS113" s="918"/>
      <c r="BT113" s="918"/>
      <c r="BU113" s="918"/>
      <c r="BV113" s="918">
        <v>185852</v>
      </c>
      <c r="BW113" s="918"/>
      <c r="BX113" s="918"/>
      <c r="BY113" s="918"/>
      <c r="BZ113" s="918"/>
      <c r="CA113" s="918">
        <v>165239</v>
      </c>
      <c r="CB113" s="918"/>
      <c r="CC113" s="918"/>
      <c r="CD113" s="918"/>
      <c r="CE113" s="918"/>
      <c r="CF113" s="912">
        <v>3.3</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11582</v>
      </c>
      <c r="AB114" s="957"/>
      <c r="AC114" s="957"/>
      <c r="AD114" s="957"/>
      <c r="AE114" s="958"/>
      <c r="AF114" s="959">
        <v>16204</v>
      </c>
      <c r="AG114" s="957"/>
      <c r="AH114" s="957"/>
      <c r="AI114" s="957"/>
      <c r="AJ114" s="958"/>
      <c r="AK114" s="959">
        <v>19895</v>
      </c>
      <c r="AL114" s="957"/>
      <c r="AM114" s="957"/>
      <c r="AN114" s="957"/>
      <c r="AO114" s="958"/>
      <c r="AP114" s="960">
        <v>0.4</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1724505</v>
      </c>
      <c r="BR114" s="918"/>
      <c r="BS114" s="918"/>
      <c r="BT114" s="918"/>
      <c r="BU114" s="918"/>
      <c r="BV114" s="918">
        <v>1745435</v>
      </c>
      <c r="BW114" s="918"/>
      <c r="BX114" s="918"/>
      <c r="BY114" s="918"/>
      <c r="BZ114" s="918"/>
      <c r="CA114" s="918">
        <v>1667858</v>
      </c>
      <c r="CB114" s="918"/>
      <c r="CC114" s="918"/>
      <c r="CD114" s="918"/>
      <c r="CE114" s="918"/>
      <c r="CF114" s="912">
        <v>33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5452</v>
      </c>
      <c r="DH114" s="957"/>
      <c r="DI114" s="957"/>
      <c r="DJ114" s="957"/>
      <c r="DK114" s="958"/>
      <c r="DL114" s="959">
        <v>2726</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24649</v>
      </c>
      <c r="AB115" s="932"/>
      <c r="AC115" s="932"/>
      <c r="AD115" s="932"/>
      <c r="AE115" s="933"/>
      <c r="AF115" s="934">
        <v>24036</v>
      </c>
      <c r="AG115" s="932"/>
      <c r="AH115" s="932"/>
      <c r="AI115" s="932"/>
      <c r="AJ115" s="933"/>
      <c r="AK115" s="934">
        <v>24796</v>
      </c>
      <c r="AL115" s="932"/>
      <c r="AM115" s="932"/>
      <c r="AN115" s="932"/>
      <c r="AO115" s="933"/>
      <c r="AP115" s="935">
        <v>0.5</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1854</v>
      </c>
      <c r="AB116" s="957"/>
      <c r="AC116" s="957"/>
      <c r="AD116" s="957"/>
      <c r="AE116" s="958"/>
      <c r="AF116" s="959">
        <v>3239</v>
      </c>
      <c r="AG116" s="957"/>
      <c r="AH116" s="957"/>
      <c r="AI116" s="957"/>
      <c r="AJ116" s="958"/>
      <c r="AK116" s="959">
        <v>2388</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1678607</v>
      </c>
      <c r="AB117" s="964"/>
      <c r="AC117" s="964"/>
      <c r="AD117" s="964"/>
      <c r="AE117" s="965"/>
      <c r="AF117" s="963">
        <v>1621779</v>
      </c>
      <c r="AG117" s="964"/>
      <c r="AH117" s="964"/>
      <c r="AI117" s="964"/>
      <c r="AJ117" s="965"/>
      <c r="AK117" s="963">
        <v>1528111</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14246557</v>
      </c>
      <c r="BR118" s="984"/>
      <c r="BS118" s="984"/>
      <c r="BT118" s="984"/>
      <c r="BU118" s="984"/>
      <c r="BV118" s="984">
        <v>14116089</v>
      </c>
      <c r="BW118" s="984"/>
      <c r="BX118" s="984"/>
      <c r="BY118" s="984"/>
      <c r="BZ118" s="984"/>
      <c r="CA118" s="984">
        <v>13742901</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6200556</v>
      </c>
      <c r="BR119" s="925"/>
      <c r="BS119" s="925"/>
      <c r="BT119" s="925"/>
      <c r="BU119" s="925"/>
      <c r="BV119" s="925">
        <v>6709923</v>
      </c>
      <c r="BW119" s="925"/>
      <c r="BX119" s="925"/>
      <c r="BY119" s="925"/>
      <c r="BZ119" s="925"/>
      <c r="CA119" s="925">
        <v>7119825</v>
      </c>
      <c r="CB119" s="925"/>
      <c r="CC119" s="925"/>
      <c r="CD119" s="925"/>
      <c r="CE119" s="925"/>
      <c r="CF119" s="939">
        <v>141</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74379</v>
      </c>
      <c r="DH119" s="996"/>
      <c r="DI119" s="996"/>
      <c r="DJ119" s="996"/>
      <c r="DK119" s="997"/>
      <c r="DL119" s="998">
        <v>62594</v>
      </c>
      <c r="DM119" s="996"/>
      <c r="DN119" s="996"/>
      <c r="DO119" s="996"/>
      <c r="DP119" s="997"/>
      <c r="DQ119" s="998">
        <v>50501</v>
      </c>
      <c r="DR119" s="996"/>
      <c r="DS119" s="996"/>
      <c r="DT119" s="996"/>
      <c r="DU119" s="997"/>
      <c r="DV119" s="999">
        <v>1</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701471</v>
      </c>
      <c r="BR120" s="918"/>
      <c r="BS120" s="918"/>
      <c r="BT120" s="918"/>
      <c r="BU120" s="918"/>
      <c r="BV120" s="918">
        <v>588471</v>
      </c>
      <c r="BW120" s="918"/>
      <c r="BX120" s="918"/>
      <c r="BY120" s="918"/>
      <c r="BZ120" s="918"/>
      <c r="CA120" s="918">
        <v>512032</v>
      </c>
      <c r="CB120" s="918"/>
      <c r="CC120" s="918"/>
      <c r="CD120" s="918"/>
      <c r="CE120" s="918"/>
      <c r="CF120" s="912">
        <v>10.1</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2155274</v>
      </c>
      <c r="DH120" s="925"/>
      <c r="DI120" s="925"/>
      <c r="DJ120" s="925"/>
      <c r="DK120" s="925"/>
      <c r="DL120" s="925">
        <v>2041926</v>
      </c>
      <c r="DM120" s="925"/>
      <c r="DN120" s="925"/>
      <c r="DO120" s="925"/>
      <c r="DP120" s="925"/>
      <c r="DQ120" s="925">
        <v>1914142</v>
      </c>
      <c r="DR120" s="925"/>
      <c r="DS120" s="925"/>
      <c r="DT120" s="925"/>
      <c r="DU120" s="925"/>
      <c r="DV120" s="926">
        <v>37.9</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8117541</v>
      </c>
      <c r="BR121" s="984"/>
      <c r="BS121" s="984"/>
      <c r="BT121" s="984"/>
      <c r="BU121" s="984"/>
      <c r="BV121" s="984">
        <v>8234922</v>
      </c>
      <c r="BW121" s="984"/>
      <c r="BX121" s="984"/>
      <c r="BY121" s="984"/>
      <c r="BZ121" s="984"/>
      <c r="CA121" s="984">
        <v>8192746</v>
      </c>
      <c r="CB121" s="984"/>
      <c r="CC121" s="984"/>
      <c r="CD121" s="984"/>
      <c r="CE121" s="984"/>
      <c r="CF121" s="1022">
        <v>162.30000000000001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34512</v>
      </c>
      <c r="DH121" s="918"/>
      <c r="DI121" s="918"/>
      <c r="DJ121" s="918"/>
      <c r="DK121" s="918"/>
      <c r="DL121" s="918">
        <v>31816</v>
      </c>
      <c r="DM121" s="918"/>
      <c r="DN121" s="918"/>
      <c r="DO121" s="918"/>
      <c r="DP121" s="918"/>
      <c r="DQ121" s="918">
        <v>29078</v>
      </c>
      <c r="DR121" s="918"/>
      <c r="DS121" s="918"/>
      <c r="DT121" s="918"/>
      <c r="DU121" s="918"/>
      <c r="DV121" s="919">
        <v>0.6</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2726</v>
      </c>
      <c r="AB122" s="957"/>
      <c r="AC122" s="957"/>
      <c r="AD122" s="957"/>
      <c r="AE122" s="958"/>
      <c r="AF122" s="959">
        <v>2726</v>
      </c>
      <c r="AG122" s="957"/>
      <c r="AH122" s="957"/>
      <c r="AI122" s="957"/>
      <c r="AJ122" s="958"/>
      <c r="AK122" s="959">
        <v>2726</v>
      </c>
      <c r="AL122" s="957"/>
      <c r="AM122" s="957"/>
      <c r="AN122" s="957"/>
      <c r="AO122" s="958"/>
      <c r="AP122" s="960">
        <v>0.1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15019568</v>
      </c>
      <c r="BR122" s="1033"/>
      <c r="BS122" s="1033"/>
      <c r="BT122" s="1033"/>
      <c r="BU122" s="1033"/>
      <c r="BV122" s="1033">
        <v>15533316</v>
      </c>
      <c r="BW122" s="1033"/>
      <c r="BX122" s="1033"/>
      <c r="BY122" s="1033"/>
      <c r="BZ122" s="1033"/>
      <c r="CA122" s="1033">
        <v>15824603</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4901</v>
      </c>
      <c r="DH122" s="918"/>
      <c r="DI122" s="918"/>
      <c r="DJ122" s="918"/>
      <c r="DK122" s="918"/>
      <c r="DL122" s="918">
        <v>3669</v>
      </c>
      <c r="DM122" s="918"/>
      <c r="DN122" s="918"/>
      <c r="DO122" s="918"/>
      <c r="DP122" s="918"/>
      <c r="DQ122" s="918">
        <v>4719</v>
      </c>
      <c r="DR122" s="918"/>
      <c r="DS122" s="918"/>
      <c r="DT122" s="918"/>
      <c r="DU122" s="918"/>
      <c r="DV122" s="919">
        <v>0.1</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11556</v>
      </c>
      <c r="AB126" s="957"/>
      <c r="AC126" s="957"/>
      <c r="AD126" s="957"/>
      <c r="AE126" s="958"/>
      <c r="AF126" s="959">
        <v>11725</v>
      </c>
      <c r="AG126" s="957"/>
      <c r="AH126" s="957"/>
      <c r="AI126" s="957"/>
      <c r="AJ126" s="958"/>
      <c r="AK126" s="959">
        <v>11943</v>
      </c>
      <c r="AL126" s="957"/>
      <c r="AM126" s="957"/>
      <c r="AN126" s="957"/>
      <c r="AO126" s="958"/>
      <c r="AP126" s="960">
        <v>0.2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10367</v>
      </c>
      <c r="AB127" s="957"/>
      <c r="AC127" s="957"/>
      <c r="AD127" s="957"/>
      <c r="AE127" s="958"/>
      <c r="AF127" s="959">
        <v>9585</v>
      </c>
      <c r="AG127" s="957"/>
      <c r="AH127" s="957"/>
      <c r="AI127" s="957"/>
      <c r="AJ127" s="958"/>
      <c r="AK127" s="959">
        <v>10127</v>
      </c>
      <c r="AL127" s="957"/>
      <c r="AM127" s="957"/>
      <c r="AN127" s="957"/>
      <c r="AO127" s="958"/>
      <c r="AP127" s="960">
        <v>0.2</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14.44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73">
        <v>79681</v>
      </c>
      <c r="AB128" s="1074"/>
      <c r="AC128" s="1074"/>
      <c r="AD128" s="1074"/>
      <c r="AE128" s="1075"/>
      <c r="AF128" s="1076">
        <v>84666</v>
      </c>
      <c r="AG128" s="1074"/>
      <c r="AH128" s="1074"/>
      <c r="AI128" s="1074"/>
      <c r="AJ128" s="1075"/>
      <c r="AK128" s="1076">
        <v>78124</v>
      </c>
      <c r="AL128" s="1074"/>
      <c r="AM128" s="1074"/>
      <c r="AN128" s="1074"/>
      <c r="AO128" s="1075"/>
      <c r="AP128" s="1077"/>
      <c r="AQ128" s="1078"/>
      <c r="AR128" s="1078"/>
      <c r="AS128" s="1078"/>
      <c r="AT128" s="1079"/>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19.440000000000001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5767262</v>
      </c>
      <c r="AB129" s="957"/>
      <c r="AC129" s="957"/>
      <c r="AD129" s="957"/>
      <c r="AE129" s="958"/>
      <c r="AF129" s="959">
        <v>6030502</v>
      </c>
      <c r="AG129" s="957"/>
      <c r="AH129" s="957"/>
      <c r="AI129" s="957"/>
      <c r="AJ129" s="958"/>
      <c r="AK129" s="959">
        <v>6017976</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971353</v>
      </c>
      <c r="AB130" s="957"/>
      <c r="AC130" s="957"/>
      <c r="AD130" s="957"/>
      <c r="AE130" s="958"/>
      <c r="AF130" s="959">
        <v>998278</v>
      </c>
      <c r="AG130" s="957"/>
      <c r="AH130" s="957"/>
      <c r="AI130" s="957"/>
      <c r="AJ130" s="958"/>
      <c r="AK130" s="959">
        <v>968540</v>
      </c>
      <c r="AL130" s="957"/>
      <c r="AM130" s="957"/>
      <c r="AN130" s="957"/>
      <c r="AO130" s="958"/>
      <c r="AP130" s="1061"/>
      <c r="AQ130" s="1062"/>
      <c r="AR130" s="1062"/>
      <c r="AS130" s="1062"/>
      <c r="AT130" s="1063"/>
      <c r="AU130" s="235"/>
      <c r="AV130" s="235"/>
      <c r="AW130" s="235"/>
      <c r="AX130" s="1097" t="s">
        <v>460</v>
      </c>
      <c r="AY130" s="1043"/>
      <c r="AZ130" s="1043"/>
      <c r="BA130" s="1043"/>
      <c r="BB130" s="1043"/>
      <c r="BC130" s="1043"/>
      <c r="BD130" s="1043"/>
      <c r="BE130" s="1044"/>
      <c r="BF130" s="1098" t="s">
        <v>112</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461</v>
      </c>
      <c r="X131" s="1107"/>
      <c r="Y131" s="1107"/>
      <c r="Z131" s="1108"/>
      <c r="AA131" s="995">
        <v>4795909</v>
      </c>
      <c r="AB131" s="996"/>
      <c r="AC131" s="996"/>
      <c r="AD131" s="996"/>
      <c r="AE131" s="997"/>
      <c r="AF131" s="998">
        <v>5032224</v>
      </c>
      <c r="AG131" s="996"/>
      <c r="AH131" s="996"/>
      <c r="AI131" s="996"/>
      <c r="AJ131" s="997"/>
      <c r="AK131" s="998">
        <v>5049436</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1" t="s">
        <v>462</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463</v>
      </c>
      <c r="W132" s="1085"/>
      <c r="X132" s="1085"/>
      <c r="Y132" s="1085"/>
      <c r="Z132" s="1086"/>
      <c r="AA132" s="1087">
        <v>13.08559024</v>
      </c>
      <c r="AB132" s="1088"/>
      <c r="AC132" s="1088"/>
      <c r="AD132" s="1088"/>
      <c r="AE132" s="1089"/>
      <c r="AF132" s="1090">
        <v>10.707691069999999</v>
      </c>
      <c r="AG132" s="1088"/>
      <c r="AH132" s="1088"/>
      <c r="AI132" s="1088"/>
      <c r="AJ132" s="1089"/>
      <c r="AK132" s="1090">
        <v>9.5346688220000004</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464</v>
      </c>
      <c r="W133" s="1092"/>
      <c r="X133" s="1092"/>
      <c r="Y133" s="1092"/>
      <c r="Z133" s="1093"/>
      <c r="AA133" s="1094">
        <v>13.6</v>
      </c>
      <c r="AB133" s="1095"/>
      <c r="AC133" s="1095"/>
      <c r="AD133" s="1095"/>
      <c r="AE133" s="1096"/>
      <c r="AF133" s="1094">
        <v>12.4</v>
      </c>
      <c r="AG133" s="1095"/>
      <c r="AH133" s="1095"/>
      <c r="AI133" s="1095"/>
      <c r="AJ133" s="1096"/>
      <c r="AK133" s="1094">
        <v>11.1</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1294695</v>
      </c>
      <c r="L9" s="264">
        <v>133268</v>
      </c>
      <c r="M9" s="265">
        <v>97117</v>
      </c>
      <c r="N9" s="266">
        <v>37.200000000000003</v>
      </c>
    </row>
    <row r="10" spans="1:16" x14ac:dyDescent="0.15">
      <c r="A10" s="248"/>
      <c r="B10" s="244"/>
      <c r="C10" s="244"/>
      <c r="D10" s="244"/>
      <c r="E10" s="244"/>
      <c r="F10" s="244"/>
      <c r="G10" s="1117" t="s">
        <v>473</v>
      </c>
      <c r="H10" s="1118"/>
      <c r="I10" s="1118"/>
      <c r="J10" s="1119"/>
      <c r="K10" s="267">
        <v>59889</v>
      </c>
      <c r="L10" s="268">
        <v>6165</v>
      </c>
      <c r="M10" s="269">
        <v>9839</v>
      </c>
      <c r="N10" s="270">
        <v>-37.299999999999997</v>
      </c>
    </row>
    <row r="11" spans="1:16" ht="13.5" customHeight="1" x14ac:dyDescent="0.15">
      <c r="A11" s="248"/>
      <c r="B11" s="244"/>
      <c r="C11" s="244"/>
      <c r="D11" s="244"/>
      <c r="E11" s="244"/>
      <c r="F11" s="244"/>
      <c r="G11" s="1117" t="s">
        <v>474</v>
      </c>
      <c r="H11" s="1118"/>
      <c r="I11" s="1118"/>
      <c r="J11" s="1119"/>
      <c r="K11" s="267">
        <v>251939</v>
      </c>
      <c r="L11" s="268">
        <v>25933</v>
      </c>
      <c r="M11" s="269">
        <v>18048</v>
      </c>
      <c r="N11" s="270">
        <v>43.7</v>
      </c>
    </row>
    <row r="12" spans="1:16" ht="13.5" customHeight="1" x14ac:dyDescent="0.15">
      <c r="A12" s="248"/>
      <c r="B12" s="244"/>
      <c r="C12" s="244"/>
      <c r="D12" s="244"/>
      <c r="E12" s="244"/>
      <c r="F12" s="244"/>
      <c r="G12" s="1117" t="s">
        <v>475</v>
      </c>
      <c r="H12" s="1118"/>
      <c r="I12" s="1118"/>
      <c r="J12" s="1119"/>
      <c r="K12" s="267" t="s">
        <v>476</v>
      </c>
      <c r="L12" s="268" t="s">
        <v>476</v>
      </c>
      <c r="M12" s="269">
        <v>2186</v>
      </c>
      <c r="N12" s="270" t="s">
        <v>476</v>
      </c>
    </row>
    <row r="13" spans="1:16" ht="13.5" customHeight="1" x14ac:dyDescent="0.15">
      <c r="A13" s="248"/>
      <c r="B13" s="244"/>
      <c r="C13" s="244"/>
      <c r="D13" s="244"/>
      <c r="E13" s="244"/>
      <c r="F13" s="244"/>
      <c r="G13" s="1117" t="s">
        <v>477</v>
      </c>
      <c r="H13" s="1118"/>
      <c r="I13" s="1118"/>
      <c r="J13" s="1119"/>
      <c r="K13" s="267" t="s">
        <v>476</v>
      </c>
      <c r="L13" s="268" t="s">
        <v>476</v>
      </c>
      <c r="M13" s="269" t="s">
        <v>476</v>
      </c>
      <c r="N13" s="270" t="s">
        <v>476</v>
      </c>
    </row>
    <row r="14" spans="1:16" ht="13.5" customHeight="1" x14ac:dyDescent="0.15">
      <c r="A14" s="248"/>
      <c r="B14" s="244"/>
      <c r="C14" s="244"/>
      <c r="D14" s="244"/>
      <c r="E14" s="244"/>
      <c r="F14" s="244"/>
      <c r="G14" s="1117" t="s">
        <v>478</v>
      </c>
      <c r="H14" s="1118"/>
      <c r="I14" s="1118"/>
      <c r="J14" s="1119"/>
      <c r="K14" s="267">
        <v>74288</v>
      </c>
      <c r="L14" s="268">
        <v>7647</v>
      </c>
      <c r="M14" s="269">
        <v>5044</v>
      </c>
      <c r="N14" s="270">
        <v>51.6</v>
      </c>
    </row>
    <row r="15" spans="1:16" ht="13.5" customHeight="1" x14ac:dyDescent="0.15">
      <c r="A15" s="248"/>
      <c r="B15" s="244"/>
      <c r="C15" s="244"/>
      <c r="D15" s="244"/>
      <c r="E15" s="244"/>
      <c r="F15" s="244"/>
      <c r="G15" s="1117" t="s">
        <v>479</v>
      </c>
      <c r="H15" s="1118"/>
      <c r="I15" s="1118"/>
      <c r="J15" s="1119"/>
      <c r="K15" s="267">
        <v>24310</v>
      </c>
      <c r="L15" s="268">
        <v>2502</v>
      </c>
      <c r="M15" s="269">
        <v>2764</v>
      </c>
      <c r="N15" s="270">
        <v>-9.5</v>
      </c>
    </row>
    <row r="16" spans="1:16" x14ac:dyDescent="0.15">
      <c r="A16" s="248"/>
      <c r="B16" s="244"/>
      <c r="C16" s="244"/>
      <c r="D16" s="244"/>
      <c r="E16" s="244"/>
      <c r="F16" s="244"/>
      <c r="G16" s="1120" t="s">
        <v>480</v>
      </c>
      <c r="H16" s="1121"/>
      <c r="I16" s="1121"/>
      <c r="J16" s="1122"/>
      <c r="K16" s="268">
        <v>-143333</v>
      </c>
      <c r="L16" s="268">
        <v>-14754</v>
      </c>
      <c r="M16" s="269">
        <v>-12014</v>
      </c>
      <c r="N16" s="270">
        <v>22.8</v>
      </c>
    </row>
    <row r="17" spans="1:16" x14ac:dyDescent="0.15">
      <c r="A17" s="248"/>
      <c r="B17" s="244"/>
      <c r="C17" s="244"/>
      <c r="D17" s="244"/>
      <c r="E17" s="244"/>
      <c r="F17" s="244"/>
      <c r="G17" s="1120" t="s">
        <v>170</v>
      </c>
      <c r="H17" s="1121"/>
      <c r="I17" s="1121"/>
      <c r="J17" s="1122"/>
      <c r="K17" s="268">
        <v>1561788</v>
      </c>
      <c r="L17" s="268">
        <v>160760</v>
      </c>
      <c r="M17" s="269">
        <v>122985</v>
      </c>
      <c r="N17" s="270">
        <v>30.7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16.47</v>
      </c>
      <c r="L21" s="281">
        <v>11.27</v>
      </c>
      <c r="M21" s="282">
        <v>5.2</v>
      </c>
      <c r="N21" s="249"/>
      <c r="O21" s="283"/>
      <c r="P21" s="279"/>
    </row>
    <row r="22" spans="1:16" s="284" customFormat="1" x14ac:dyDescent="0.15">
      <c r="A22" s="279"/>
      <c r="B22" s="249"/>
      <c r="C22" s="249"/>
      <c r="D22" s="249"/>
      <c r="E22" s="249"/>
      <c r="F22" s="249"/>
      <c r="G22" s="1112" t="s">
        <v>486</v>
      </c>
      <c r="H22" s="1113"/>
      <c r="I22" s="1113"/>
      <c r="J22" s="1114"/>
      <c r="K22" s="285">
        <v>96.2</v>
      </c>
      <c r="L22" s="286">
        <v>94.8</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1247698</v>
      </c>
      <c r="L32" s="294">
        <v>128430</v>
      </c>
      <c r="M32" s="295">
        <v>91831</v>
      </c>
      <c r="N32" s="296">
        <v>39.9</v>
      </c>
    </row>
    <row r="33" spans="1:16" ht="13.5" customHeight="1" x14ac:dyDescent="0.15">
      <c r="A33" s="248"/>
      <c r="B33" s="244"/>
      <c r="C33" s="244"/>
      <c r="D33" s="244"/>
      <c r="E33" s="244"/>
      <c r="F33" s="244"/>
      <c r="G33" s="1128" t="s">
        <v>491</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492</v>
      </c>
      <c r="H34" s="1129"/>
      <c r="I34" s="1129"/>
      <c r="J34" s="1130"/>
      <c r="K34" s="294" t="s">
        <v>476</v>
      </c>
      <c r="L34" s="294" t="s">
        <v>476</v>
      </c>
      <c r="M34" s="295" t="s">
        <v>476</v>
      </c>
      <c r="N34" s="296" t="s">
        <v>476</v>
      </c>
    </row>
    <row r="35" spans="1:16" ht="27" customHeight="1" x14ac:dyDescent="0.15">
      <c r="A35" s="248"/>
      <c r="B35" s="244"/>
      <c r="C35" s="244"/>
      <c r="D35" s="244"/>
      <c r="E35" s="244"/>
      <c r="F35" s="244"/>
      <c r="G35" s="1128" t="s">
        <v>493</v>
      </c>
      <c r="H35" s="1129"/>
      <c r="I35" s="1129"/>
      <c r="J35" s="1130"/>
      <c r="K35" s="294">
        <v>233334</v>
      </c>
      <c r="L35" s="294">
        <v>24018</v>
      </c>
      <c r="M35" s="295">
        <v>23665</v>
      </c>
      <c r="N35" s="296">
        <v>1.5</v>
      </c>
    </row>
    <row r="36" spans="1:16" ht="27" customHeight="1" x14ac:dyDescent="0.15">
      <c r="A36" s="248"/>
      <c r="B36" s="244"/>
      <c r="C36" s="244"/>
      <c r="D36" s="244"/>
      <c r="E36" s="244"/>
      <c r="F36" s="244"/>
      <c r="G36" s="1128" t="s">
        <v>494</v>
      </c>
      <c r="H36" s="1129"/>
      <c r="I36" s="1129"/>
      <c r="J36" s="1130"/>
      <c r="K36" s="294">
        <v>19895</v>
      </c>
      <c r="L36" s="294">
        <v>2048</v>
      </c>
      <c r="M36" s="295">
        <v>4185</v>
      </c>
      <c r="N36" s="296">
        <v>-51.1</v>
      </c>
    </row>
    <row r="37" spans="1:16" ht="13.5" customHeight="1" x14ac:dyDescent="0.15">
      <c r="A37" s="248"/>
      <c r="B37" s="244"/>
      <c r="C37" s="244"/>
      <c r="D37" s="244"/>
      <c r="E37" s="244"/>
      <c r="F37" s="244"/>
      <c r="G37" s="1128" t="s">
        <v>495</v>
      </c>
      <c r="H37" s="1129"/>
      <c r="I37" s="1129"/>
      <c r="J37" s="1130"/>
      <c r="K37" s="294">
        <v>24796</v>
      </c>
      <c r="L37" s="294">
        <v>2552</v>
      </c>
      <c r="M37" s="295">
        <v>1887</v>
      </c>
      <c r="N37" s="296">
        <v>35.200000000000003</v>
      </c>
    </row>
    <row r="38" spans="1:16" ht="27" customHeight="1" x14ac:dyDescent="0.15">
      <c r="A38" s="248"/>
      <c r="B38" s="244"/>
      <c r="C38" s="244"/>
      <c r="D38" s="244"/>
      <c r="E38" s="244"/>
      <c r="F38" s="244"/>
      <c r="G38" s="1131" t="s">
        <v>496</v>
      </c>
      <c r="H38" s="1132"/>
      <c r="I38" s="1132"/>
      <c r="J38" s="1133"/>
      <c r="K38" s="297">
        <v>2388</v>
      </c>
      <c r="L38" s="297">
        <v>246</v>
      </c>
      <c r="M38" s="298">
        <v>24</v>
      </c>
      <c r="N38" s="299">
        <v>925</v>
      </c>
      <c r="O38" s="293"/>
    </row>
    <row r="39" spans="1:16" x14ac:dyDescent="0.15">
      <c r="A39" s="248"/>
      <c r="B39" s="244"/>
      <c r="C39" s="244"/>
      <c r="D39" s="244"/>
      <c r="E39" s="244"/>
      <c r="F39" s="244"/>
      <c r="G39" s="1131" t="s">
        <v>497</v>
      </c>
      <c r="H39" s="1132"/>
      <c r="I39" s="1132"/>
      <c r="J39" s="1133"/>
      <c r="K39" s="300">
        <v>-78124</v>
      </c>
      <c r="L39" s="300">
        <v>-8042</v>
      </c>
      <c r="M39" s="301">
        <v>-3963</v>
      </c>
      <c r="N39" s="302">
        <v>102.9</v>
      </c>
      <c r="O39" s="293"/>
    </row>
    <row r="40" spans="1:16" ht="27" customHeight="1" x14ac:dyDescent="0.15">
      <c r="A40" s="248"/>
      <c r="B40" s="244"/>
      <c r="C40" s="244"/>
      <c r="D40" s="244"/>
      <c r="E40" s="244"/>
      <c r="F40" s="244"/>
      <c r="G40" s="1128" t="s">
        <v>498</v>
      </c>
      <c r="H40" s="1129"/>
      <c r="I40" s="1129"/>
      <c r="J40" s="1130"/>
      <c r="K40" s="300">
        <v>-968540</v>
      </c>
      <c r="L40" s="300">
        <v>-99695</v>
      </c>
      <c r="M40" s="301">
        <v>-77210</v>
      </c>
      <c r="N40" s="302">
        <v>29.1</v>
      </c>
      <c r="O40" s="293"/>
    </row>
    <row r="41" spans="1:16" x14ac:dyDescent="0.15">
      <c r="A41" s="248"/>
      <c r="B41" s="244"/>
      <c r="C41" s="244"/>
      <c r="D41" s="244"/>
      <c r="E41" s="244"/>
      <c r="F41" s="244"/>
      <c r="G41" s="1134" t="s">
        <v>280</v>
      </c>
      <c r="H41" s="1135"/>
      <c r="I41" s="1135"/>
      <c r="J41" s="1136"/>
      <c r="K41" s="294">
        <v>481447</v>
      </c>
      <c r="L41" s="300">
        <v>49557</v>
      </c>
      <c r="M41" s="301">
        <v>40420</v>
      </c>
      <c r="N41" s="302">
        <v>22.6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3387649</v>
      </c>
      <c r="J51" s="320">
        <v>331570</v>
      </c>
      <c r="K51" s="321">
        <v>82.1</v>
      </c>
      <c r="L51" s="322">
        <v>127151</v>
      </c>
      <c r="M51" s="323">
        <v>-28</v>
      </c>
      <c r="N51" s="324">
        <v>110.1</v>
      </c>
    </row>
    <row r="52" spans="1:14" x14ac:dyDescent="0.15">
      <c r="A52" s="248"/>
      <c r="B52" s="244"/>
      <c r="C52" s="244"/>
      <c r="D52" s="244"/>
      <c r="E52" s="244"/>
      <c r="F52" s="244"/>
      <c r="G52" s="325"/>
      <c r="H52" s="326" t="s">
        <v>509</v>
      </c>
      <c r="I52" s="327">
        <v>1533912</v>
      </c>
      <c r="J52" s="328">
        <v>150133</v>
      </c>
      <c r="K52" s="329">
        <v>71.7</v>
      </c>
      <c r="L52" s="330">
        <v>72559</v>
      </c>
      <c r="M52" s="331">
        <v>-3.8</v>
      </c>
      <c r="N52" s="332">
        <v>75.5</v>
      </c>
    </row>
    <row r="53" spans="1:14" x14ac:dyDescent="0.15">
      <c r="A53" s="248"/>
      <c r="B53" s="244"/>
      <c r="C53" s="244"/>
      <c r="D53" s="244"/>
      <c r="E53" s="244"/>
      <c r="F53" s="244"/>
      <c r="G53" s="310" t="s">
        <v>510</v>
      </c>
      <c r="H53" s="311"/>
      <c r="I53" s="319">
        <v>2356668</v>
      </c>
      <c r="J53" s="320">
        <v>233727</v>
      </c>
      <c r="K53" s="321">
        <v>-29.5</v>
      </c>
      <c r="L53" s="322">
        <v>147869</v>
      </c>
      <c r="M53" s="323">
        <v>16.3</v>
      </c>
      <c r="N53" s="324">
        <v>-45.8</v>
      </c>
    </row>
    <row r="54" spans="1:14" x14ac:dyDescent="0.15">
      <c r="A54" s="248"/>
      <c r="B54" s="244"/>
      <c r="C54" s="244"/>
      <c r="D54" s="244"/>
      <c r="E54" s="244"/>
      <c r="F54" s="244"/>
      <c r="G54" s="325"/>
      <c r="H54" s="326" t="s">
        <v>509</v>
      </c>
      <c r="I54" s="327">
        <v>1078483</v>
      </c>
      <c r="J54" s="328">
        <v>106961</v>
      </c>
      <c r="K54" s="329">
        <v>-28.8</v>
      </c>
      <c r="L54" s="330">
        <v>63271</v>
      </c>
      <c r="M54" s="331">
        <v>-12.8</v>
      </c>
      <c r="N54" s="332">
        <v>-16</v>
      </c>
    </row>
    <row r="55" spans="1:14" x14ac:dyDescent="0.15">
      <c r="A55" s="248"/>
      <c r="B55" s="244"/>
      <c r="C55" s="244"/>
      <c r="D55" s="244"/>
      <c r="E55" s="244"/>
      <c r="F55" s="244"/>
      <c r="G55" s="310" t="s">
        <v>511</v>
      </c>
      <c r="H55" s="311"/>
      <c r="I55" s="319">
        <v>2522301</v>
      </c>
      <c r="J55" s="320">
        <v>255475</v>
      </c>
      <c r="K55" s="321">
        <v>9.3000000000000007</v>
      </c>
      <c r="L55" s="322">
        <v>117242</v>
      </c>
      <c r="M55" s="323">
        <v>-20.7</v>
      </c>
      <c r="N55" s="324">
        <v>30</v>
      </c>
    </row>
    <row r="56" spans="1:14" x14ac:dyDescent="0.15">
      <c r="A56" s="248"/>
      <c r="B56" s="244"/>
      <c r="C56" s="244"/>
      <c r="D56" s="244"/>
      <c r="E56" s="244"/>
      <c r="F56" s="244"/>
      <c r="G56" s="325"/>
      <c r="H56" s="326" t="s">
        <v>509</v>
      </c>
      <c r="I56" s="327">
        <v>1230879</v>
      </c>
      <c r="J56" s="328">
        <v>124671</v>
      </c>
      <c r="K56" s="329">
        <v>16.600000000000001</v>
      </c>
      <c r="L56" s="330">
        <v>59388</v>
      </c>
      <c r="M56" s="331">
        <v>-6.1</v>
      </c>
      <c r="N56" s="332">
        <v>22.7</v>
      </c>
    </row>
    <row r="57" spans="1:14" x14ac:dyDescent="0.15">
      <c r="A57" s="248"/>
      <c r="B57" s="244"/>
      <c r="C57" s="244"/>
      <c r="D57" s="244"/>
      <c r="E57" s="244"/>
      <c r="F57" s="244"/>
      <c r="G57" s="310" t="s">
        <v>512</v>
      </c>
      <c r="H57" s="311"/>
      <c r="I57" s="319">
        <v>1829013</v>
      </c>
      <c r="J57" s="320">
        <v>186406</v>
      </c>
      <c r="K57" s="321">
        <v>-27</v>
      </c>
      <c r="L57" s="322">
        <v>114097</v>
      </c>
      <c r="M57" s="323">
        <v>-2.7</v>
      </c>
      <c r="N57" s="324">
        <v>-24.3</v>
      </c>
    </row>
    <row r="58" spans="1:14" x14ac:dyDescent="0.15">
      <c r="A58" s="248"/>
      <c r="B58" s="244"/>
      <c r="C58" s="244"/>
      <c r="D58" s="244"/>
      <c r="E58" s="244"/>
      <c r="F58" s="244"/>
      <c r="G58" s="325"/>
      <c r="H58" s="326" t="s">
        <v>509</v>
      </c>
      <c r="I58" s="327">
        <v>857142</v>
      </c>
      <c r="J58" s="328">
        <v>87357</v>
      </c>
      <c r="K58" s="329">
        <v>-29.9</v>
      </c>
      <c r="L58" s="330">
        <v>61630</v>
      </c>
      <c r="M58" s="331">
        <v>3.8</v>
      </c>
      <c r="N58" s="332">
        <v>-33.700000000000003</v>
      </c>
    </row>
    <row r="59" spans="1:14" x14ac:dyDescent="0.15">
      <c r="A59" s="248"/>
      <c r="B59" s="244"/>
      <c r="C59" s="244"/>
      <c r="D59" s="244"/>
      <c r="E59" s="244"/>
      <c r="F59" s="244"/>
      <c r="G59" s="310" t="s">
        <v>513</v>
      </c>
      <c r="H59" s="311"/>
      <c r="I59" s="319">
        <v>1937918</v>
      </c>
      <c r="J59" s="320">
        <v>199477</v>
      </c>
      <c r="K59" s="321">
        <v>7</v>
      </c>
      <c r="L59" s="322">
        <v>136577</v>
      </c>
      <c r="M59" s="323">
        <v>19.7</v>
      </c>
      <c r="N59" s="324">
        <v>-12.7</v>
      </c>
    </row>
    <row r="60" spans="1:14" x14ac:dyDescent="0.15">
      <c r="A60" s="248"/>
      <c r="B60" s="244"/>
      <c r="C60" s="244"/>
      <c r="D60" s="244"/>
      <c r="E60" s="244"/>
      <c r="F60" s="244"/>
      <c r="G60" s="325"/>
      <c r="H60" s="326" t="s">
        <v>509</v>
      </c>
      <c r="I60" s="333">
        <v>839931</v>
      </c>
      <c r="J60" s="328">
        <v>86457</v>
      </c>
      <c r="K60" s="329">
        <v>-1</v>
      </c>
      <c r="L60" s="330">
        <v>59645</v>
      </c>
      <c r="M60" s="331">
        <v>-3.2</v>
      </c>
      <c r="N60" s="332">
        <v>2.2000000000000002</v>
      </c>
    </row>
    <row r="61" spans="1:14" x14ac:dyDescent="0.15">
      <c r="A61" s="248"/>
      <c r="B61" s="244"/>
      <c r="C61" s="244"/>
      <c r="D61" s="244"/>
      <c r="E61" s="244"/>
      <c r="F61" s="244"/>
      <c r="G61" s="310" t="s">
        <v>514</v>
      </c>
      <c r="H61" s="334"/>
      <c r="I61" s="335">
        <v>2406710</v>
      </c>
      <c r="J61" s="336">
        <v>241331</v>
      </c>
      <c r="K61" s="337">
        <v>8.4</v>
      </c>
      <c r="L61" s="338">
        <v>128587</v>
      </c>
      <c r="M61" s="339">
        <v>-3.1</v>
      </c>
      <c r="N61" s="324">
        <v>11.5</v>
      </c>
    </row>
    <row r="62" spans="1:14" x14ac:dyDescent="0.15">
      <c r="A62" s="248"/>
      <c r="B62" s="244"/>
      <c r="C62" s="244"/>
      <c r="D62" s="244"/>
      <c r="E62" s="244"/>
      <c r="F62" s="244"/>
      <c r="G62" s="325"/>
      <c r="H62" s="326" t="s">
        <v>509</v>
      </c>
      <c r="I62" s="327">
        <v>1108069</v>
      </c>
      <c r="J62" s="328">
        <v>111116</v>
      </c>
      <c r="K62" s="329">
        <v>5.7</v>
      </c>
      <c r="L62" s="330">
        <v>63299</v>
      </c>
      <c r="M62" s="331">
        <v>-4.4000000000000004</v>
      </c>
      <c r="N62" s="332">
        <v>10.1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28.93</v>
      </c>
      <c r="G47" s="12">
        <v>33.729999999999997</v>
      </c>
      <c r="H47" s="12">
        <v>38.03</v>
      </c>
      <c r="I47" s="12">
        <v>45.07</v>
      </c>
      <c r="J47" s="13">
        <v>52.07</v>
      </c>
    </row>
    <row r="48" spans="2:10" ht="57.75" customHeight="1" x14ac:dyDescent="0.15">
      <c r="B48" s="14"/>
      <c r="C48" s="1139" t="s">
        <v>4</v>
      </c>
      <c r="D48" s="1139"/>
      <c r="E48" s="1140"/>
      <c r="F48" s="15">
        <v>4.3099999999999996</v>
      </c>
      <c r="G48" s="16">
        <v>6.39</v>
      </c>
      <c r="H48" s="16">
        <v>6.9</v>
      </c>
      <c r="I48" s="16">
        <v>5.82</v>
      </c>
      <c r="J48" s="17">
        <v>5.9</v>
      </c>
    </row>
    <row r="49" spans="2:10" ht="57.75" customHeight="1" thickBot="1" x14ac:dyDescent="0.2">
      <c r="B49" s="18"/>
      <c r="C49" s="1141" t="s">
        <v>5</v>
      </c>
      <c r="D49" s="1141"/>
      <c r="E49" s="1142"/>
      <c r="F49" s="19">
        <v>4.99</v>
      </c>
      <c r="G49" s="20">
        <v>9.65</v>
      </c>
      <c r="H49" s="20">
        <v>3.33</v>
      </c>
      <c r="I49" s="20">
        <v>7.92</v>
      </c>
      <c r="J49" s="21">
        <v>6.98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521</v>
      </c>
      <c r="D34" s="1149"/>
      <c r="E34" s="1150"/>
      <c r="F34" s="32">
        <v>4.3099999999999996</v>
      </c>
      <c r="G34" s="33">
        <v>6.39</v>
      </c>
      <c r="H34" s="33">
        <v>6.9</v>
      </c>
      <c r="I34" s="33">
        <v>5.82</v>
      </c>
      <c r="J34" s="34">
        <v>5.9</v>
      </c>
      <c r="K34" s="22"/>
      <c r="L34" s="22"/>
      <c r="M34" s="22"/>
      <c r="N34" s="22"/>
      <c r="O34" s="22"/>
      <c r="P34" s="22"/>
    </row>
    <row r="35" spans="1:16" ht="39" customHeight="1" x14ac:dyDescent="0.15">
      <c r="A35" s="22"/>
      <c r="B35" s="35"/>
      <c r="C35" s="1143" t="s">
        <v>522</v>
      </c>
      <c r="D35" s="1144"/>
      <c r="E35" s="1145"/>
      <c r="F35" s="36">
        <v>0.86</v>
      </c>
      <c r="G35" s="37">
        <v>0.51</v>
      </c>
      <c r="H35" s="37">
        <v>0.64</v>
      </c>
      <c r="I35" s="37">
        <v>1.0900000000000001</v>
      </c>
      <c r="J35" s="38">
        <v>1.32</v>
      </c>
      <c r="K35" s="22"/>
      <c r="L35" s="22"/>
      <c r="M35" s="22"/>
      <c r="N35" s="22"/>
      <c r="O35" s="22"/>
      <c r="P35" s="22"/>
    </row>
    <row r="36" spans="1:16" ht="39" customHeight="1" x14ac:dyDescent="0.15">
      <c r="A36" s="22"/>
      <c r="B36" s="35"/>
      <c r="C36" s="1143" t="s">
        <v>523</v>
      </c>
      <c r="D36" s="1144"/>
      <c r="E36" s="1145"/>
      <c r="F36" s="36">
        <v>0.16</v>
      </c>
      <c r="G36" s="37">
        <v>0.34</v>
      </c>
      <c r="H36" s="37">
        <v>0.88</v>
      </c>
      <c r="I36" s="37">
        <v>0.84</v>
      </c>
      <c r="J36" s="38">
        <v>0.18</v>
      </c>
      <c r="K36" s="22"/>
      <c r="L36" s="22"/>
      <c r="M36" s="22"/>
      <c r="N36" s="22"/>
      <c r="O36" s="22"/>
      <c r="P36" s="22"/>
    </row>
    <row r="37" spans="1:16" ht="39" customHeight="1" x14ac:dyDescent="0.15">
      <c r="A37" s="22"/>
      <c r="B37" s="35"/>
      <c r="C37" s="1143" t="s">
        <v>524</v>
      </c>
      <c r="D37" s="1144"/>
      <c r="E37" s="1145"/>
      <c r="F37" s="36">
        <v>0.26</v>
      </c>
      <c r="G37" s="37">
        <v>0.09</v>
      </c>
      <c r="H37" s="37">
        <v>0.01</v>
      </c>
      <c r="I37" s="37">
        <v>0.08</v>
      </c>
      <c r="J37" s="38">
        <v>0.13</v>
      </c>
      <c r="K37" s="22"/>
      <c r="L37" s="22"/>
      <c r="M37" s="22"/>
      <c r="N37" s="22"/>
      <c r="O37" s="22"/>
      <c r="P37" s="22"/>
    </row>
    <row r="38" spans="1:16" ht="39" customHeight="1" x14ac:dyDescent="0.15">
      <c r="A38" s="22"/>
      <c r="B38" s="35"/>
      <c r="C38" s="1143" t="s">
        <v>525</v>
      </c>
      <c r="D38" s="1144"/>
      <c r="E38" s="1145"/>
      <c r="F38" s="36">
        <v>0.23</v>
      </c>
      <c r="G38" s="37">
        <v>0.25</v>
      </c>
      <c r="H38" s="37">
        <v>0</v>
      </c>
      <c r="I38" s="37">
        <v>0</v>
      </c>
      <c r="J38" s="38">
        <v>0.01</v>
      </c>
      <c r="K38" s="22"/>
      <c r="L38" s="22"/>
      <c r="M38" s="22"/>
      <c r="N38" s="22"/>
      <c r="O38" s="22"/>
      <c r="P38" s="22"/>
    </row>
    <row r="39" spans="1:16" ht="39" customHeight="1" x14ac:dyDescent="0.15">
      <c r="A39" s="22"/>
      <c r="B39" s="35"/>
      <c r="C39" s="1143" t="s">
        <v>526</v>
      </c>
      <c r="D39" s="1144"/>
      <c r="E39" s="1145"/>
      <c r="F39" s="36">
        <v>0.5</v>
      </c>
      <c r="G39" s="37">
        <v>0.02</v>
      </c>
      <c r="H39" s="37">
        <v>0.01</v>
      </c>
      <c r="I39" s="37">
        <v>0.01</v>
      </c>
      <c r="J39" s="38">
        <v>0.01</v>
      </c>
      <c r="K39" s="22"/>
      <c r="L39" s="22"/>
      <c r="M39" s="22"/>
      <c r="N39" s="22"/>
      <c r="O39" s="22"/>
      <c r="P39" s="22"/>
    </row>
    <row r="40" spans="1:16" ht="39" customHeight="1" x14ac:dyDescent="0.15">
      <c r="A40" s="22"/>
      <c r="B40" s="35"/>
      <c r="C40" s="1143" t="s">
        <v>527</v>
      </c>
      <c r="D40" s="1144"/>
      <c r="E40" s="1145"/>
      <c r="F40" s="36">
        <v>0.02</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529</v>
      </c>
      <c r="D43" s="1147"/>
      <c r="E43" s="1148"/>
      <c r="F43" s="41">
        <v>0.02</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1530</v>
      </c>
      <c r="L45" s="60">
        <v>1474</v>
      </c>
      <c r="M45" s="60">
        <v>1374</v>
      </c>
      <c r="N45" s="60">
        <v>1328</v>
      </c>
      <c r="O45" s="61">
        <v>1248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275</v>
      </c>
      <c r="L48" s="64">
        <v>281</v>
      </c>
      <c r="M48" s="64">
        <v>266</v>
      </c>
      <c r="N48" s="64">
        <v>251</v>
      </c>
      <c r="O48" s="65">
        <v>233</v>
      </c>
      <c r="P48" s="48"/>
      <c r="Q48" s="48"/>
      <c r="R48" s="48"/>
      <c r="S48" s="48"/>
      <c r="T48" s="48"/>
      <c r="U48" s="48"/>
    </row>
    <row r="49" spans="1:21" ht="30.75" customHeight="1" x14ac:dyDescent="0.15">
      <c r="A49" s="48"/>
      <c r="B49" s="1161"/>
      <c r="C49" s="1162"/>
      <c r="D49" s="62"/>
      <c r="E49" s="1153" t="s">
        <v>16</v>
      </c>
      <c r="F49" s="1153"/>
      <c r="G49" s="1153"/>
      <c r="H49" s="1153"/>
      <c r="I49" s="1153"/>
      <c r="J49" s="1154"/>
      <c r="K49" s="63">
        <v>6</v>
      </c>
      <c r="L49" s="64">
        <v>6</v>
      </c>
      <c r="M49" s="64">
        <v>12</v>
      </c>
      <c r="N49" s="64">
        <v>16</v>
      </c>
      <c r="O49" s="65">
        <v>20</v>
      </c>
      <c r="P49" s="48"/>
      <c r="Q49" s="48"/>
      <c r="R49" s="48"/>
      <c r="S49" s="48"/>
      <c r="T49" s="48"/>
      <c r="U49" s="48"/>
    </row>
    <row r="50" spans="1:21" ht="30.75" customHeight="1" x14ac:dyDescent="0.15">
      <c r="A50" s="48"/>
      <c r="B50" s="1161"/>
      <c r="C50" s="1162"/>
      <c r="D50" s="62"/>
      <c r="E50" s="1153" t="s">
        <v>17</v>
      </c>
      <c r="F50" s="1153"/>
      <c r="G50" s="1153"/>
      <c r="H50" s="1153"/>
      <c r="I50" s="1153"/>
      <c r="J50" s="1154"/>
      <c r="K50" s="63">
        <v>27</v>
      </c>
      <c r="L50" s="64">
        <v>41</v>
      </c>
      <c r="M50" s="64">
        <v>25</v>
      </c>
      <c r="N50" s="64">
        <v>24</v>
      </c>
      <c r="O50" s="65">
        <v>25</v>
      </c>
      <c r="P50" s="48"/>
      <c r="Q50" s="48"/>
      <c r="R50" s="48"/>
      <c r="S50" s="48"/>
      <c r="T50" s="48"/>
      <c r="U50" s="48"/>
    </row>
    <row r="51" spans="1:21" ht="30.75" customHeight="1" x14ac:dyDescent="0.15">
      <c r="A51" s="48"/>
      <c r="B51" s="1163"/>
      <c r="C51" s="1164"/>
      <c r="D51" s="66"/>
      <c r="E51" s="1153" t="s">
        <v>18</v>
      </c>
      <c r="F51" s="1153"/>
      <c r="G51" s="1153"/>
      <c r="H51" s="1153"/>
      <c r="I51" s="1153"/>
      <c r="J51" s="1154"/>
      <c r="K51" s="63">
        <v>2</v>
      </c>
      <c r="L51" s="64">
        <v>0</v>
      </c>
      <c r="M51" s="64">
        <v>2</v>
      </c>
      <c r="N51" s="64">
        <v>3</v>
      </c>
      <c r="O51" s="65">
        <v>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1182</v>
      </c>
      <c r="L52" s="64">
        <v>1126</v>
      </c>
      <c r="M52" s="64">
        <v>1050</v>
      </c>
      <c r="N52" s="64">
        <v>1084</v>
      </c>
      <c r="O52" s="65">
        <v>1046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658</v>
      </c>
      <c r="L53" s="69">
        <v>676</v>
      </c>
      <c r="M53" s="69">
        <v>629</v>
      </c>
      <c r="N53" s="69">
        <v>538</v>
      </c>
      <c r="O53" s="70">
        <v>482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2015-04-14T06:44:04Z</cp:lastPrinted>
  <dcterms:created xsi:type="dcterms:W3CDTF">2015-02-17T05:51:51Z</dcterms:created>
  <dcterms:modified xsi:type="dcterms:W3CDTF">2015-04-14T07:22:27Z</dcterms:modified>
  <cp:category/>
</cp:coreProperties>
</file>